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r.revenue.colorado.gov\cdor\Sharegame\DOG\shared\COMM\STATS\24 Monthly Stats\Published Data\Website\"/>
    </mc:Choice>
  </mc:AlternateContent>
  <xr:revisionPtr revIDLastSave="0" documentId="8_{B46712E0-5FFA-4CA0-ACA5-2EF8B1C5A45F}" xr6:coauthVersionLast="47" xr6:coauthVersionMax="47" xr10:uidLastSave="{00000000-0000-0000-0000-000000000000}"/>
  <bookViews>
    <workbookView xWindow="-120" yWindow="-120" windowWidth="29040" windowHeight="15720" xr2:uid="{5611F61D-3287-42E3-9FBD-EA292D9EFD0D}"/>
  </bookViews>
  <sheets>
    <sheet name="FY '24 E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K18" i="1"/>
  <c r="J18" i="1"/>
  <c r="H18" i="1"/>
  <c r="G18" i="1"/>
  <c r="F18" i="1"/>
  <c r="D18" i="1"/>
  <c r="C18" i="1"/>
  <c r="B18" i="1"/>
  <c r="P16" i="1"/>
  <c r="O16" i="1"/>
  <c r="N16" i="1"/>
  <c r="Q16" i="1" s="1"/>
  <c r="M16" i="1"/>
  <c r="I16" i="1"/>
  <c r="E16" i="1"/>
  <c r="Q15" i="1"/>
  <c r="P15" i="1"/>
  <c r="O15" i="1"/>
  <c r="N15" i="1"/>
  <c r="M15" i="1"/>
  <c r="I15" i="1"/>
  <c r="E15" i="1"/>
  <c r="P14" i="1"/>
  <c r="O14" i="1"/>
  <c r="N14" i="1"/>
  <c r="Q14" i="1" s="1"/>
  <c r="M14" i="1"/>
  <c r="I14" i="1"/>
  <c r="E14" i="1"/>
  <c r="P13" i="1"/>
  <c r="O13" i="1"/>
  <c r="N13" i="1"/>
  <c r="Q13" i="1" s="1"/>
  <c r="M13" i="1"/>
  <c r="I13" i="1"/>
  <c r="E13" i="1"/>
  <c r="P12" i="1"/>
  <c r="O12" i="1"/>
  <c r="N12" i="1"/>
  <c r="Q12" i="1" s="1"/>
  <c r="M12" i="1"/>
  <c r="I12" i="1"/>
  <c r="E12" i="1"/>
  <c r="P11" i="1"/>
  <c r="O11" i="1"/>
  <c r="N11" i="1"/>
  <c r="M11" i="1"/>
  <c r="I11" i="1"/>
  <c r="E11" i="1"/>
  <c r="P10" i="1"/>
  <c r="O10" i="1"/>
  <c r="N10" i="1"/>
  <c r="Q10" i="1" s="1"/>
  <c r="M10" i="1"/>
  <c r="I10" i="1"/>
  <c r="E10" i="1"/>
  <c r="P9" i="1"/>
  <c r="O9" i="1"/>
  <c r="N9" i="1"/>
  <c r="Q9" i="1" s="1"/>
  <c r="M9" i="1"/>
  <c r="I9" i="1"/>
  <c r="E9" i="1"/>
  <c r="P8" i="1"/>
  <c r="O8" i="1"/>
  <c r="N8" i="1"/>
  <c r="Q8" i="1" s="1"/>
  <c r="M8" i="1"/>
  <c r="I8" i="1"/>
  <c r="E8" i="1"/>
  <c r="P7" i="1"/>
  <c r="O7" i="1"/>
  <c r="N7" i="1"/>
  <c r="Q7" i="1" s="1"/>
  <c r="M7" i="1"/>
  <c r="I7" i="1"/>
  <c r="E7" i="1"/>
  <c r="P6" i="1"/>
  <c r="O6" i="1"/>
  <c r="N6" i="1"/>
  <c r="Q6" i="1" s="1"/>
  <c r="M6" i="1"/>
  <c r="I6" i="1"/>
  <c r="E6" i="1"/>
  <c r="P5" i="1"/>
  <c r="P18" i="1" s="1"/>
  <c r="O5" i="1"/>
  <c r="N5" i="1"/>
  <c r="M5" i="1"/>
  <c r="I5" i="1"/>
  <c r="E5" i="1"/>
  <c r="E18" i="1" s="1"/>
  <c r="M18" i="1" l="1"/>
  <c r="O18" i="1"/>
  <c r="I18" i="1"/>
  <c r="Q11" i="1"/>
  <c r="N18" i="1"/>
  <c r="Q5" i="1"/>
  <c r="Q18" i="1" s="1"/>
</calcChain>
</file>

<file path=xl/sharedStrings.xml><?xml version="1.0" encoding="utf-8"?>
<sst xmlns="http://schemas.openxmlformats.org/spreadsheetml/2006/main" count="38" uniqueCount="26">
  <si>
    <t>Colorado Gaming Rule 14 Electronic Promotional Credit (EPC) Reporting - FY 2023-2024*</t>
  </si>
  <si>
    <t>Black Hawk</t>
  </si>
  <si>
    <t>Central City</t>
  </si>
  <si>
    <t>Cripple Creek</t>
  </si>
  <si>
    <t>Statewide</t>
  </si>
  <si>
    <t>Slots</t>
  </si>
  <si>
    <t>Tables</t>
  </si>
  <si>
    <t>Casino Games**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</si>
  <si>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</si>
  <si>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</si>
  <si>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</si>
  <si>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</si>
  <si>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</si>
  <si>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</si>
  <si>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</si>
  <si>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</si>
  <si>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</si>
  <si>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</si>
  <si>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</si>
  <si>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</si>
  <si>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</si>
  <si>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</si>
  <si>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*</t>
  </si>
  <si>
    <t>These figures represent the total amount of monthly AGP as it relates to Electronic Promotional Credits.</t>
  </si>
  <si>
    <t>**</t>
  </si>
  <si>
    <t>Casino Games figures were added as part of Amendment 77 which was effective May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</si>
</sst>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name val="Courier"/>
    </font>
    <font>
      <sz val="12"/>
      <name val="Courier"/>
    </font>
    <font>
      <b/>
      <sz val="14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2"/>
      <color indexed="8"/>
      <name val="Helvetica"/>
      <family val="2"/>
    </font>
    <font>
      <b/>
      <sz val="12"/>
      <name val="Helvetica"/>
    </font>
    <font>
      <sz val="12"/>
      <name val="Times New Roman"/>
      <family val="1"/>
    </font>
    <font>
      <sz val="12"/>
      <color indexed="8"/>
      <name val="Helvetica"/>
      <family val="2"/>
    </font>
    <font>
      <b/>
      <sz val="12"/>
      <color indexed="8"/>
      <name val="Helvetica"/>
    </font>
    <font>
      <sz val="10"/>
      <name val="Arial"/>
      <family val="2"/>
    </font>
    <font>
      <sz val="12"/>
      <name val="Helvetica"/>
      <family val="2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right"/>
    </xf>
    <xf numFmtId="49" fontId="9" fillId="2" borderId="15" xfId="0" applyNumberFormat="1" applyFont="1" applyFill="1" applyBorder="1" applyAlignment="1">
      <alignment horizontal="right"/>
    </xf>
    <xf numFmtId="0" fontId="0" fillId="2" borderId="0" xfId="0" applyFill="1"/>
    <xf numFmtId="49" fontId="9" fillId="0" borderId="18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44" fontId="8" fillId="0" borderId="13" xfId="1" applyFont="1" applyFill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left"/>
      <protection locked="0"/>
    </xf>
    <xf numFmtId="44" fontId="8" fillId="0" borderId="12" xfId="1" applyFont="1" applyFill="1" applyBorder="1" applyAlignment="1" applyProtection="1">
      <alignment horizontal="left"/>
      <protection locked="0"/>
    </xf>
    <xf numFmtId="44" fontId="8" fillId="0" borderId="14" xfId="1" applyFont="1" applyFill="1" applyBorder="1" applyAlignment="1" applyProtection="1">
      <alignment horizontal="left"/>
    </xf>
    <xf numFmtId="44" fontId="8" fillId="0" borderId="13" xfId="1" applyFont="1" applyFill="1" applyBorder="1" applyAlignment="1" applyProtection="1">
      <alignment horizontal="left"/>
    </xf>
    <xf numFmtId="44" fontId="8" fillId="2" borderId="13" xfId="1" applyFont="1" applyFill="1" applyBorder="1" applyAlignment="1" applyProtection="1">
      <alignment horizontal="left"/>
      <protection locked="0"/>
    </xf>
    <xf numFmtId="44" fontId="8" fillId="0" borderId="16" xfId="1" applyFont="1" applyFill="1" applyBorder="1" applyAlignment="1" applyProtection="1">
      <alignment horizontal="left"/>
      <protection locked="0"/>
    </xf>
    <xf numFmtId="44" fontId="8" fillId="0" borderId="17" xfId="1" applyFont="1" applyFill="1" applyBorder="1" applyAlignment="1" applyProtection="1">
      <alignment horizontal="left"/>
      <protection locked="0"/>
    </xf>
    <xf numFmtId="44" fontId="8" fillId="0" borderId="19" xfId="1" applyFont="1" applyFill="1" applyBorder="1" applyAlignment="1" applyProtection="1">
      <alignment horizontal="left"/>
      <protection locked="0"/>
    </xf>
    <xf numFmtId="44" fontId="8" fillId="0" borderId="9" xfId="1" applyFont="1" applyFill="1" applyBorder="1" applyAlignment="1" applyProtection="1">
      <alignment horizontal="left"/>
    </xf>
    <xf numFmtId="44" fontId="8" fillId="0" borderId="8" xfId="1" applyFont="1" applyFill="1" applyBorder="1" applyAlignment="1" applyProtection="1">
      <alignment horizontal="left"/>
    </xf>
    <xf numFmtId="44" fontId="8" fillId="0" borderId="7" xfId="1" applyFont="1" applyFill="1" applyBorder="1" applyAlignment="1" applyProtection="1">
      <alignment horizontal="left"/>
    </xf>
    <xf numFmtId="37" fontId="8" fillId="0" borderId="0" xfId="2" applyNumberFormat="1" applyFont="1" applyAlignment="1">
      <alignment horizontal="left"/>
    </xf>
    <xf numFmtId="1" fontId="11" fillId="0" borderId="0" xfId="3" applyNumberFormat="1" applyFont="1" applyFill="1" applyBorder="1" applyAlignment="1" applyProtection="1">
      <alignment horizontal="left" vertical="top"/>
    </xf>
    <xf numFmtId="49" fontId="8" fillId="0" borderId="0" xfId="0" applyNumberFormat="1" applyFont="1" applyAlignment="1">
      <alignment horizontal="left"/>
    </xf>
    <xf numFmtId="44" fontId="11" fillId="0" borderId="21" xfId="1" applyFont="1" applyFill="1" applyBorder="1" applyAlignment="1" applyProtection="1">
      <alignment horizontal="left"/>
    </xf>
    <xf numFmtId="44" fontId="11" fillId="0" borderId="22" xfId="1" applyFont="1" applyFill="1" applyBorder="1" applyAlignment="1" applyProtection="1">
      <alignment horizontal="left"/>
    </xf>
    <xf numFmtId="44" fontId="11" fillId="0" borderId="23" xfId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">
    <cellStyle name="Comma 2" xfId="3" xr:uid="{8262A0AE-84A8-4147-BE38-D16AAD1E4662}"/>
    <cellStyle name="Currency" xfId="1" builtinId="4"/>
    <cellStyle name="Normal" xfId="0" builtinId="0"/>
    <cellStyle name="Normal 13" xfId="2" xr:uid="{031DE578-4554-4B69-BCA5-F01682152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63A86-0CC1-4C64-8A11-A79B4891F65E}">
  <dimension ref="A1:Q22"/>
  <sheetViews>
    <sheetView tabSelected="1" zoomScale="80" zoomScaleNormal="80" zoomScaleSheetLayoutView="70" workbookViewId="0">
      <selection activeCell="B4" sqref="B4"/>
    </sheetView>
  </sheetViews>
  <sheetFormatPr defaultRowHeight="15" x14ac:dyDescent="0.2"/>
  <cols>
    <col min="1" max="1" width="11.88671875" customWidth="1"/>
    <col min="2" max="17" width="18.77734375" customWidth="1"/>
  </cols>
  <sheetData>
    <row r="1" spans="1:17" ht="18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thickBot="1" x14ac:dyDescent="0.25">
      <c r="A2" s="4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x14ac:dyDescent="0.25">
      <c r="A3" s="37"/>
      <c r="B3" s="39" t="s">
        <v>1</v>
      </c>
      <c r="C3" s="39"/>
      <c r="D3" s="39"/>
      <c r="E3" s="40"/>
      <c r="F3" s="41" t="s">
        <v>2</v>
      </c>
      <c r="G3" s="39"/>
      <c r="H3" s="39"/>
      <c r="I3" s="40"/>
      <c r="J3" s="41" t="s">
        <v>3</v>
      </c>
      <c r="K3" s="39"/>
      <c r="L3" s="39"/>
      <c r="M3" s="40"/>
      <c r="N3" s="41" t="s">
        <v>4</v>
      </c>
      <c r="O3" s="39"/>
      <c r="P3" s="39"/>
      <c r="Q3" s="40"/>
    </row>
    <row r="4" spans="1:17" ht="16.5" thickBot="1" x14ac:dyDescent="0.3">
      <c r="A4" s="38"/>
      <c r="B4" s="5" t="s">
        <v>5</v>
      </c>
      <c r="C4" s="6" t="s">
        <v>6</v>
      </c>
      <c r="D4" s="7" t="s">
        <v>7</v>
      </c>
      <c r="E4" s="8" t="s">
        <v>8</v>
      </c>
      <c r="F4" s="9" t="s">
        <v>5</v>
      </c>
      <c r="G4" s="6" t="s">
        <v>6</v>
      </c>
      <c r="H4" s="7" t="s">
        <v>7</v>
      </c>
      <c r="I4" s="8" t="s">
        <v>8</v>
      </c>
      <c r="J4" s="9" t="s">
        <v>5</v>
      </c>
      <c r="K4" s="6" t="s">
        <v>6</v>
      </c>
      <c r="L4" s="7" t="s">
        <v>7</v>
      </c>
      <c r="M4" s="8" t="s">
        <v>8</v>
      </c>
      <c r="N4" s="9" t="s">
        <v>5</v>
      </c>
      <c r="O4" s="6" t="s">
        <v>6</v>
      </c>
      <c r="P4" s="7" t="s">
        <v>7</v>
      </c>
      <c r="Q4" s="8" t="s">
        <v>8</v>
      </c>
    </row>
    <row r="5" spans="1:17" ht="15.75" x14ac:dyDescent="0.25">
      <c r="A5" s="10" t="s">
        <v>9</v>
      </c>
      <c r="B5" s="21">
        <v>9123510.3300000001</v>
      </c>
      <c r="C5" s="19">
        <v>1262195</v>
      </c>
      <c r="D5" s="19">
        <v>0</v>
      </c>
      <c r="E5" s="22">
        <f>SUM(B5:D5)</f>
        <v>10385705.33</v>
      </c>
      <c r="F5" s="19">
        <v>1247124.3500000001</v>
      </c>
      <c r="G5" s="19">
        <v>40980</v>
      </c>
      <c r="H5" s="19">
        <v>0</v>
      </c>
      <c r="I5" s="22">
        <f>SUM(F5:H5)</f>
        <v>1288104.3500000001</v>
      </c>
      <c r="J5" s="19">
        <v>2160642.58</v>
      </c>
      <c r="K5" s="19">
        <v>62686</v>
      </c>
      <c r="L5" s="19">
        <v>0</v>
      </c>
      <c r="M5" s="22">
        <f>SUM(J5:L5)</f>
        <v>2223328.58</v>
      </c>
      <c r="N5" s="23">
        <f>B5+F5+J5</f>
        <v>12531277.26</v>
      </c>
      <c r="O5" s="23">
        <f>C5+G5+K5</f>
        <v>1365861</v>
      </c>
      <c r="P5" s="23">
        <f>D5+H5+L5</f>
        <v>0</v>
      </c>
      <c r="Q5" s="22">
        <f>SUM(N5:P5)</f>
        <v>13897138.26</v>
      </c>
    </row>
    <row r="6" spans="1:17" ht="15.75" x14ac:dyDescent="0.25">
      <c r="A6" s="11" t="s">
        <v>10</v>
      </c>
      <c r="B6" s="21">
        <v>7580344.8899999997</v>
      </c>
      <c r="C6" s="19">
        <v>1195718</v>
      </c>
      <c r="D6" s="19">
        <v>0</v>
      </c>
      <c r="E6" s="22">
        <f t="shared" ref="E6:E16" si="0">SUM(B6:D6)</f>
        <v>8776062.8900000006</v>
      </c>
      <c r="F6" s="19">
        <v>1087028.6100000001</v>
      </c>
      <c r="G6" s="19">
        <v>44805</v>
      </c>
      <c r="H6" s="19">
        <v>0</v>
      </c>
      <c r="I6" s="22">
        <f t="shared" ref="I6:I16" si="1">SUM(F6:H6)</f>
        <v>1131833.6100000001</v>
      </c>
      <c r="J6" s="19">
        <v>2076708.34</v>
      </c>
      <c r="K6" s="19">
        <v>45220</v>
      </c>
      <c r="L6" s="19">
        <v>0</v>
      </c>
      <c r="M6" s="22">
        <f t="shared" ref="M6:M16" si="2">SUM(J6:L6)</f>
        <v>2121928.34</v>
      </c>
      <c r="N6" s="23">
        <f t="shared" ref="N6:P16" si="3">B6+F6+J6</f>
        <v>10744081.84</v>
      </c>
      <c r="O6" s="23">
        <f>C6+G6+K6</f>
        <v>1285743</v>
      </c>
      <c r="P6" s="23">
        <f t="shared" si="3"/>
        <v>0</v>
      </c>
      <c r="Q6" s="22">
        <f t="shared" ref="Q6:Q16" si="4">SUM(N6:P6)</f>
        <v>12029824.84</v>
      </c>
    </row>
    <row r="7" spans="1:17" ht="15.75" x14ac:dyDescent="0.25">
      <c r="A7" s="11" t="s">
        <v>11</v>
      </c>
      <c r="B7" s="21">
        <v>6883438.46</v>
      </c>
      <c r="C7" s="19">
        <v>1108780</v>
      </c>
      <c r="D7" s="19">
        <v>0</v>
      </c>
      <c r="E7" s="22">
        <f t="shared" si="0"/>
        <v>7992218.46</v>
      </c>
      <c r="F7" s="19">
        <v>1149200.01</v>
      </c>
      <c r="G7" s="19">
        <v>54385</v>
      </c>
      <c r="H7" s="19">
        <v>0</v>
      </c>
      <c r="I7" s="22">
        <f t="shared" si="1"/>
        <v>1203585.01</v>
      </c>
      <c r="J7" s="19">
        <v>1984982.31</v>
      </c>
      <c r="K7" s="19">
        <v>59464</v>
      </c>
      <c r="L7" s="19">
        <v>0</v>
      </c>
      <c r="M7" s="22">
        <f t="shared" si="2"/>
        <v>2044446.31</v>
      </c>
      <c r="N7" s="23">
        <f t="shared" si="3"/>
        <v>10017620.779999999</v>
      </c>
      <c r="O7" s="23">
        <f t="shared" si="3"/>
        <v>1222629</v>
      </c>
      <c r="P7" s="23">
        <f t="shared" si="3"/>
        <v>0</v>
      </c>
      <c r="Q7" s="22">
        <f t="shared" si="4"/>
        <v>11240249.779999999</v>
      </c>
    </row>
    <row r="8" spans="1:17" ht="15.75" x14ac:dyDescent="0.25">
      <c r="A8" s="11" t="s">
        <v>12</v>
      </c>
      <c r="B8" s="21">
        <v>6921166.9699999997</v>
      </c>
      <c r="C8" s="19">
        <v>1267700</v>
      </c>
      <c r="D8" s="19">
        <v>0</v>
      </c>
      <c r="E8" s="22">
        <f t="shared" si="0"/>
        <v>8188866.9699999997</v>
      </c>
      <c r="F8" s="19">
        <v>1161265.74</v>
      </c>
      <c r="G8" s="19">
        <v>50151</v>
      </c>
      <c r="H8" s="19">
        <v>0</v>
      </c>
      <c r="I8" s="22">
        <f t="shared" si="1"/>
        <v>1211416.74</v>
      </c>
      <c r="J8" s="24">
        <v>1963525.21</v>
      </c>
      <c r="K8" s="19">
        <v>51216</v>
      </c>
      <c r="L8" s="19">
        <v>0</v>
      </c>
      <c r="M8" s="22">
        <f t="shared" si="2"/>
        <v>2014741.21</v>
      </c>
      <c r="N8" s="23">
        <f t="shared" si="3"/>
        <v>10045957.92</v>
      </c>
      <c r="O8" s="23">
        <f t="shared" si="3"/>
        <v>1369067</v>
      </c>
      <c r="P8" s="23">
        <f t="shared" si="3"/>
        <v>0</v>
      </c>
      <c r="Q8" s="22">
        <f t="shared" si="4"/>
        <v>11415024.92</v>
      </c>
    </row>
    <row r="9" spans="1:17" ht="15.75" x14ac:dyDescent="0.25">
      <c r="A9" s="11" t="s">
        <v>13</v>
      </c>
      <c r="B9" s="21">
        <v>7191010.6600000001</v>
      </c>
      <c r="C9" s="19">
        <v>1219060</v>
      </c>
      <c r="D9" s="19">
        <v>0</v>
      </c>
      <c r="E9" s="22">
        <f t="shared" si="0"/>
        <v>8410070.6600000001</v>
      </c>
      <c r="F9" s="19">
        <v>1107861.42</v>
      </c>
      <c r="G9" s="19">
        <v>40910</v>
      </c>
      <c r="H9" s="19">
        <v>0</v>
      </c>
      <c r="I9" s="22">
        <f t="shared" si="1"/>
        <v>1148771.42</v>
      </c>
      <c r="J9" s="19">
        <v>1781586.21</v>
      </c>
      <c r="K9" s="19">
        <v>25868</v>
      </c>
      <c r="L9" s="19">
        <v>0</v>
      </c>
      <c r="M9" s="22">
        <f t="shared" si="2"/>
        <v>1807454.21</v>
      </c>
      <c r="N9" s="23">
        <f t="shared" si="3"/>
        <v>10080458.289999999</v>
      </c>
      <c r="O9" s="23">
        <f t="shared" si="3"/>
        <v>1285838</v>
      </c>
      <c r="P9" s="23">
        <f t="shared" si="3"/>
        <v>0</v>
      </c>
      <c r="Q9" s="22">
        <f t="shared" si="4"/>
        <v>11366296.289999999</v>
      </c>
    </row>
    <row r="10" spans="1:17" ht="15.75" x14ac:dyDescent="0.25">
      <c r="A10" s="11" t="s">
        <v>14</v>
      </c>
      <c r="B10" s="21">
        <v>7706309.3499999996</v>
      </c>
      <c r="C10" s="19">
        <v>1358921</v>
      </c>
      <c r="D10" s="19">
        <v>0</v>
      </c>
      <c r="E10" s="22">
        <f t="shared" si="0"/>
        <v>9065230.3499999996</v>
      </c>
      <c r="F10" s="19">
        <v>722335.99</v>
      </c>
      <c r="G10" s="19">
        <v>30285</v>
      </c>
      <c r="H10" s="19">
        <v>0</v>
      </c>
      <c r="I10" s="22">
        <f t="shared" si="1"/>
        <v>752620.99</v>
      </c>
      <c r="J10" s="19">
        <v>1973150.0799999998</v>
      </c>
      <c r="K10" s="19">
        <v>26751</v>
      </c>
      <c r="L10" s="19">
        <v>0</v>
      </c>
      <c r="M10" s="22">
        <f t="shared" si="2"/>
        <v>1999901.0799999998</v>
      </c>
      <c r="N10" s="23">
        <f t="shared" si="3"/>
        <v>10401795.42</v>
      </c>
      <c r="O10" s="23">
        <f t="shared" si="3"/>
        <v>1415957</v>
      </c>
      <c r="P10" s="23">
        <f t="shared" si="3"/>
        <v>0</v>
      </c>
      <c r="Q10" s="22">
        <f t="shared" si="4"/>
        <v>11817752.42</v>
      </c>
    </row>
    <row r="11" spans="1:17" ht="15.75" x14ac:dyDescent="0.25">
      <c r="A11" s="11" t="s">
        <v>15</v>
      </c>
      <c r="B11" s="25">
        <v>6965300.3499999996</v>
      </c>
      <c r="C11" s="26">
        <v>1375078</v>
      </c>
      <c r="D11" s="21">
        <v>0</v>
      </c>
      <c r="E11" s="22">
        <f t="shared" si="0"/>
        <v>8340378.3499999996</v>
      </c>
      <c r="F11" s="19">
        <v>986507</v>
      </c>
      <c r="G11" s="19">
        <v>34615</v>
      </c>
      <c r="H11" s="19">
        <v>0</v>
      </c>
      <c r="I11" s="22">
        <f t="shared" si="1"/>
        <v>1021122</v>
      </c>
      <c r="J11" s="25">
        <v>2155532.2400000002</v>
      </c>
      <c r="K11" s="26">
        <v>29461</v>
      </c>
      <c r="L11" s="21">
        <v>0</v>
      </c>
      <c r="M11" s="22">
        <f t="shared" si="2"/>
        <v>2184993.2400000002</v>
      </c>
      <c r="N11" s="23">
        <f t="shared" si="3"/>
        <v>10107339.59</v>
      </c>
      <c r="O11" s="23">
        <f t="shared" si="3"/>
        <v>1439154</v>
      </c>
      <c r="P11" s="23">
        <f t="shared" si="3"/>
        <v>0</v>
      </c>
      <c r="Q11" s="22">
        <f t="shared" si="4"/>
        <v>11546493.59</v>
      </c>
    </row>
    <row r="12" spans="1:17" s="13" customFormat="1" ht="15.75" x14ac:dyDescent="0.25">
      <c r="A12" s="12" t="s">
        <v>16</v>
      </c>
      <c r="B12" s="21">
        <v>6934685.6699999999</v>
      </c>
      <c r="C12" s="19">
        <v>1415877</v>
      </c>
      <c r="D12" s="19">
        <v>0</v>
      </c>
      <c r="E12" s="22">
        <f t="shared" si="0"/>
        <v>8350562.6699999999</v>
      </c>
      <c r="F12" s="19">
        <v>1035942.7100000001</v>
      </c>
      <c r="G12" s="19">
        <v>42550</v>
      </c>
      <c r="H12" s="19">
        <v>0</v>
      </c>
      <c r="I12" s="22">
        <f t="shared" si="1"/>
        <v>1078492.71</v>
      </c>
      <c r="J12" s="19">
        <v>1889151.89</v>
      </c>
      <c r="K12" s="19">
        <v>35217</v>
      </c>
      <c r="L12" s="19">
        <v>0</v>
      </c>
      <c r="M12" s="22">
        <f t="shared" si="2"/>
        <v>1924368.89</v>
      </c>
      <c r="N12" s="23">
        <f t="shared" si="3"/>
        <v>9859780.2699999996</v>
      </c>
      <c r="O12" s="23">
        <f t="shared" si="3"/>
        <v>1493644</v>
      </c>
      <c r="P12" s="23">
        <f t="shared" si="3"/>
        <v>0</v>
      </c>
      <c r="Q12" s="22">
        <f t="shared" si="4"/>
        <v>11353424.27</v>
      </c>
    </row>
    <row r="13" spans="1:17" ht="15.75" x14ac:dyDescent="0.25">
      <c r="A13" s="11" t="s">
        <v>17</v>
      </c>
      <c r="B13" s="21">
        <v>7585859.7600000007</v>
      </c>
      <c r="C13" s="19">
        <v>1412748</v>
      </c>
      <c r="D13" s="19">
        <v>0</v>
      </c>
      <c r="E13" s="22">
        <f t="shared" si="0"/>
        <v>8998607.7600000016</v>
      </c>
      <c r="F13" s="19">
        <v>1089084.9500000002</v>
      </c>
      <c r="G13" s="19">
        <v>50285</v>
      </c>
      <c r="H13" s="19">
        <v>0</v>
      </c>
      <c r="I13" s="22">
        <f t="shared" si="1"/>
        <v>1139369.9500000002</v>
      </c>
      <c r="J13" s="19">
        <v>2010819.66</v>
      </c>
      <c r="K13" s="19">
        <v>26400</v>
      </c>
      <c r="L13" s="19">
        <v>0</v>
      </c>
      <c r="M13" s="22">
        <f t="shared" si="2"/>
        <v>2037219.66</v>
      </c>
      <c r="N13" s="23">
        <f t="shared" si="3"/>
        <v>10685764.370000001</v>
      </c>
      <c r="O13" s="23">
        <f t="shared" si="3"/>
        <v>1489433</v>
      </c>
      <c r="P13" s="23">
        <f t="shared" si="3"/>
        <v>0</v>
      </c>
      <c r="Q13" s="22">
        <f t="shared" si="4"/>
        <v>12175197.370000001</v>
      </c>
    </row>
    <row r="14" spans="1:17" ht="15.75" x14ac:dyDescent="0.25">
      <c r="A14" s="11" t="s">
        <v>18</v>
      </c>
      <c r="B14" s="21">
        <v>0</v>
      </c>
      <c r="C14" s="19">
        <v>0</v>
      </c>
      <c r="D14" s="19">
        <v>0</v>
      </c>
      <c r="E14" s="22">
        <f t="shared" si="0"/>
        <v>0</v>
      </c>
      <c r="F14" s="19">
        <v>0</v>
      </c>
      <c r="G14" s="19">
        <v>0</v>
      </c>
      <c r="H14" s="19">
        <v>0</v>
      </c>
      <c r="I14" s="22">
        <f t="shared" si="1"/>
        <v>0</v>
      </c>
      <c r="J14" s="19">
        <v>0</v>
      </c>
      <c r="K14" s="19">
        <v>0</v>
      </c>
      <c r="L14" s="19">
        <v>0</v>
      </c>
      <c r="M14" s="22">
        <f t="shared" si="2"/>
        <v>0</v>
      </c>
      <c r="N14" s="23">
        <f t="shared" si="3"/>
        <v>0</v>
      </c>
      <c r="O14" s="23">
        <f t="shared" si="3"/>
        <v>0</v>
      </c>
      <c r="P14" s="23">
        <f t="shared" si="3"/>
        <v>0</v>
      </c>
      <c r="Q14" s="22">
        <f t="shared" si="4"/>
        <v>0</v>
      </c>
    </row>
    <row r="15" spans="1:17" ht="15.75" x14ac:dyDescent="0.25">
      <c r="A15" s="11" t="s">
        <v>19</v>
      </c>
      <c r="B15" s="21">
        <v>0</v>
      </c>
      <c r="C15" s="19">
        <v>0</v>
      </c>
      <c r="D15" s="19">
        <v>0</v>
      </c>
      <c r="E15" s="22">
        <f t="shared" si="0"/>
        <v>0</v>
      </c>
      <c r="F15" s="19">
        <v>0</v>
      </c>
      <c r="G15" s="19">
        <v>0</v>
      </c>
      <c r="H15" s="19">
        <v>0</v>
      </c>
      <c r="I15" s="22">
        <f t="shared" si="1"/>
        <v>0</v>
      </c>
      <c r="J15" s="19">
        <v>0</v>
      </c>
      <c r="K15" s="19">
        <v>0</v>
      </c>
      <c r="L15" s="19">
        <v>0</v>
      </c>
      <c r="M15" s="22">
        <f t="shared" si="2"/>
        <v>0</v>
      </c>
      <c r="N15" s="23">
        <f t="shared" si="3"/>
        <v>0</v>
      </c>
      <c r="O15" s="23">
        <f t="shared" si="3"/>
        <v>0</v>
      </c>
      <c r="P15" s="23">
        <f t="shared" si="3"/>
        <v>0</v>
      </c>
      <c r="Q15" s="22">
        <f t="shared" si="4"/>
        <v>0</v>
      </c>
    </row>
    <row r="16" spans="1:17" ht="16.5" thickBot="1" x14ac:dyDescent="0.3">
      <c r="A16" s="14" t="s">
        <v>20</v>
      </c>
      <c r="B16" s="27">
        <v>0</v>
      </c>
      <c r="C16" s="20">
        <v>0</v>
      </c>
      <c r="D16" s="20">
        <v>0</v>
      </c>
      <c r="E16" s="28">
        <f t="shared" si="0"/>
        <v>0</v>
      </c>
      <c r="F16" s="20">
        <v>0</v>
      </c>
      <c r="G16" s="20">
        <v>0</v>
      </c>
      <c r="H16" s="20">
        <v>0</v>
      </c>
      <c r="I16" s="28">
        <f t="shared" si="1"/>
        <v>0</v>
      </c>
      <c r="J16" s="20">
        <v>0</v>
      </c>
      <c r="K16" s="20">
        <v>0</v>
      </c>
      <c r="L16" s="20">
        <v>0</v>
      </c>
      <c r="M16" s="28">
        <f t="shared" si="2"/>
        <v>0</v>
      </c>
      <c r="N16" s="29">
        <f t="shared" si="3"/>
        <v>0</v>
      </c>
      <c r="O16" s="29">
        <f t="shared" si="3"/>
        <v>0</v>
      </c>
      <c r="P16" s="30">
        <f t="shared" si="3"/>
        <v>0</v>
      </c>
      <c r="Q16" s="28">
        <f t="shared" si="4"/>
        <v>0</v>
      </c>
    </row>
    <row r="17" spans="1:17" x14ac:dyDescent="0.2">
      <c r="A17" s="15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33"/>
      <c r="Q17" s="32"/>
    </row>
    <row r="18" spans="1:17" ht="16.5" thickBot="1" x14ac:dyDescent="0.3">
      <c r="A18" s="16" t="s">
        <v>21</v>
      </c>
      <c r="B18" s="34">
        <f>SUM(B5:B16)</f>
        <v>66891626.440000005</v>
      </c>
      <c r="C18" s="35">
        <f t="shared" ref="C18:N18" si="5">SUM(C5:C16)</f>
        <v>11616077</v>
      </c>
      <c r="D18" s="35">
        <f t="shared" si="5"/>
        <v>0</v>
      </c>
      <c r="E18" s="36">
        <f t="shared" si="5"/>
        <v>78507703.440000013</v>
      </c>
      <c r="F18" s="34">
        <f t="shared" si="5"/>
        <v>9586350.7800000012</v>
      </c>
      <c r="G18" s="35">
        <f t="shared" si="5"/>
        <v>388966</v>
      </c>
      <c r="H18" s="35">
        <f t="shared" si="5"/>
        <v>0</v>
      </c>
      <c r="I18" s="36">
        <f t="shared" si="5"/>
        <v>9975316.7800000012</v>
      </c>
      <c r="J18" s="34">
        <f t="shared" si="5"/>
        <v>17996098.52</v>
      </c>
      <c r="K18" s="35">
        <f t="shared" si="5"/>
        <v>362283</v>
      </c>
      <c r="L18" s="35">
        <f t="shared" si="5"/>
        <v>0</v>
      </c>
      <c r="M18" s="36">
        <f t="shared" si="5"/>
        <v>18358381.520000003</v>
      </c>
      <c r="N18" s="34">
        <f t="shared" si="5"/>
        <v>94474075.74000001</v>
      </c>
      <c r="O18" s="35">
        <f>SUM(O5:O16)</f>
        <v>12367326</v>
      </c>
      <c r="P18" s="35">
        <f>SUM(P5:P16)</f>
        <v>0</v>
      </c>
      <c r="Q18" s="36">
        <f t="shared" ref="Q18" si="6">SUM(Q5:Q16)</f>
        <v>106841401.74000001</v>
      </c>
    </row>
    <row r="19" spans="1:17" ht="15.75" thickTop="1" x14ac:dyDescent="0.2"/>
    <row r="21" spans="1:17" x14ac:dyDescent="0.2">
      <c r="A21" s="17" t="s">
        <v>22</v>
      </c>
      <c r="B21" s="18" t="s">
        <v>23</v>
      </c>
    </row>
    <row r="22" spans="1:17" x14ac:dyDescent="0.2">
      <c r="A22" s="17" t="s">
        <v>24</v>
      </c>
      <c r="B22" s="18" t="s">
        <v>25</v>
      </c>
    </row>
  </sheetData>
  <sheetProtection algorithmName="SHA-512" hashValue="+4OaOIN0FrbTJMQ8Sya4C5T5QeqPffHOP93TgdMX5g2LCdus5g/qZdJP5UrPC5GlsmfGffY+C6sY3K/j9BPFvQ==" saltValue="FIt/DahYpd8zAV5nh7C5EQ==" spinCount="100000" sheet="1" objects="1" scenarios="1"/>
  <mergeCells count="5">
    <mergeCell ref="A3:A4"/>
    <mergeCell ref="B3:E3"/>
    <mergeCell ref="F3:I3"/>
    <mergeCell ref="J3:M3"/>
    <mergeCell ref="N3:Q3"/>
  </mergeCells>
  <pageMargins left="0.7" right="0.7" top="0.75" bottom="0.7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'24 EPC</vt:lpstr>
    </vt:vector>
  </TitlesOfParts>
  <Company>REV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Hudgins, Harrison</dc:creator>
  <cp:lastModifiedBy>Johnson, Stephanie A</cp:lastModifiedBy>
  <dcterms:created xsi:type="dcterms:W3CDTF">2024-03-20T16:46:09Z</dcterms:created>
  <dcterms:modified xsi:type="dcterms:W3CDTF">2024-04-19T12:18:11Z</dcterms:modified>
</cp:coreProperties>
</file>