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\STATS\23 Monthly Stats\Published Data\Website\"/>
    </mc:Choice>
  </mc:AlternateContent>
  <xr:revisionPtr revIDLastSave="0" documentId="8_{7DA6853A-332A-4145-AA96-3877CBBC5A90}" xr6:coauthVersionLast="47" xr6:coauthVersionMax="47" xr10:uidLastSave="{00000000-0000-0000-0000-000000000000}"/>
  <bookViews>
    <workbookView xWindow="-108" yWindow="-108" windowWidth="23256" windowHeight="12576" xr2:uid="{1B5380D8-DC58-4FC5-8FAA-99377AB47BFA}"/>
  </bookViews>
  <sheets>
    <sheet name="FY '23 EP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L18" i="1"/>
  <c r="K18" i="1"/>
  <c r="J18" i="1"/>
  <c r="H18" i="1"/>
  <c r="G18" i="1"/>
  <c r="F18" i="1"/>
  <c r="D18" i="1"/>
  <c r="C18" i="1"/>
  <c r="B18" i="1"/>
  <c r="P16" i="1"/>
  <c r="Q16" i="1" s="1"/>
  <c r="O16" i="1"/>
  <c r="N16" i="1"/>
  <c r="M16" i="1"/>
  <c r="I16" i="1"/>
  <c r="E16" i="1"/>
  <c r="P15" i="1"/>
  <c r="O15" i="1"/>
  <c r="Q15" i="1" s="1"/>
  <c r="N15" i="1"/>
  <c r="M15" i="1"/>
  <c r="I15" i="1"/>
  <c r="E15" i="1"/>
  <c r="P14" i="1"/>
  <c r="O14" i="1"/>
  <c r="N14" i="1"/>
  <c r="Q14" i="1" s="1"/>
  <c r="M14" i="1"/>
  <c r="I14" i="1"/>
  <c r="E14" i="1"/>
  <c r="Q13" i="1"/>
  <c r="P13" i="1"/>
  <c r="O13" i="1"/>
  <c r="N13" i="1"/>
  <c r="M13" i="1"/>
  <c r="I13" i="1"/>
  <c r="E13" i="1"/>
  <c r="P12" i="1"/>
  <c r="Q12" i="1" s="1"/>
  <c r="O12" i="1"/>
  <c r="N12" i="1"/>
  <c r="M12" i="1"/>
  <c r="I12" i="1"/>
  <c r="E12" i="1"/>
  <c r="P11" i="1"/>
  <c r="O11" i="1"/>
  <c r="Q11" i="1" s="1"/>
  <c r="N11" i="1"/>
  <c r="M11" i="1"/>
  <c r="I11" i="1"/>
  <c r="E11" i="1"/>
  <c r="P10" i="1"/>
  <c r="O10" i="1"/>
  <c r="N10" i="1"/>
  <c r="Q10" i="1" s="1"/>
  <c r="M10" i="1"/>
  <c r="I10" i="1"/>
  <c r="E10" i="1"/>
  <c r="Q9" i="1"/>
  <c r="P9" i="1"/>
  <c r="O9" i="1"/>
  <c r="N9" i="1"/>
  <c r="M9" i="1"/>
  <c r="I9" i="1"/>
  <c r="E9" i="1"/>
  <c r="P8" i="1"/>
  <c r="Q8" i="1" s="1"/>
  <c r="O8" i="1"/>
  <c r="N8" i="1"/>
  <c r="M8" i="1"/>
  <c r="I8" i="1"/>
  <c r="E8" i="1"/>
  <c r="P7" i="1"/>
  <c r="O7" i="1"/>
  <c r="Q7" i="1" s="1"/>
  <c r="N7" i="1"/>
  <c r="M7" i="1"/>
  <c r="I7" i="1"/>
  <c r="E7" i="1"/>
  <c r="P6" i="1"/>
  <c r="O6" i="1"/>
  <c r="N6" i="1"/>
  <c r="Q6" i="1" s="1"/>
  <c r="M6" i="1"/>
  <c r="I6" i="1"/>
  <c r="I18" i="1" s="1"/>
  <c r="E6" i="1"/>
  <c r="E18" i="1" s="1"/>
  <c r="Q5" i="1"/>
  <c r="P5" i="1"/>
  <c r="O5" i="1"/>
  <c r="O18" i="1" s="1"/>
  <c r="N5" i="1"/>
  <c r="M5" i="1"/>
  <c r="M18" i="1" s="1"/>
  <c r="I5" i="1"/>
  <c r="E5" i="1"/>
  <c r="Q18" i="1" l="1"/>
  <c r="P18" i="1"/>
</calcChain>
</file>

<file path=xl/sharedStrings.xml><?xml version="1.0" encoding="utf-8"?>
<sst xmlns="http://schemas.openxmlformats.org/spreadsheetml/2006/main" count="38" uniqueCount="26">
  <si>
    <t>Colorado Gaming Rule 14 Electronic Promotional Credit (EPC) Reporting - FY 2022-2023*</t>
  </si>
  <si>
    <t>Black Hawk</t>
  </si>
  <si>
    <t>Central City</t>
  </si>
  <si>
    <t>Cripple Creek</t>
  </si>
  <si>
    <t>Statewide</t>
  </si>
  <si>
    <t>Slots</t>
  </si>
  <si>
    <t>Tables</t>
  </si>
  <si>
    <t>Casino Games**</t>
  </si>
  <si>
    <t>TOTAL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</si>
  <si>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</si>
  <si>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</si>
  <si>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</si>
  <si>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</si>
  <si>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</si>
  <si>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</si>
  <si>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</si>
  <si>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</si>
  <si>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</si>
  <si>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</si>
  <si>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</si>
  <si>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</si>
  <si>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Totals</t>
  </si>
  <si>
    <t>*</t>
  </si>
  <si>
    <t>These figures represent the total amount of monthly AGP as it relates to Electronic Promotional Credits.</t>
  </si>
  <si>
    <t>**</t>
  </si>
  <si>
    <t>Casino Games figures were added as part of Amendment 77 which was effective May 1,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</si>
</sst>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2"/>
      <name val="Courier"/>
    </font>
    <font>
      <sz val="12"/>
      <name val="Courier"/>
    </font>
    <font>
      <b/>
      <sz val="14"/>
      <name val="Helvetica"/>
      <family val="2"/>
    </font>
    <font>
      <b/>
      <sz val="12"/>
      <name val="Helvetica"/>
      <family val="2"/>
    </font>
    <font>
      <sz val="10"/>
      <name val="Helvetica"/>
      <family val="2"/>
    </font>
    <font>
      <b/>
      <sz val="12"/>
      <color indexed="8"/>
      <name val="Helvetica"/>
      <family val="2"/>
    </font>
    <font>
      <b/>
      <sz val="12"/>
      <name val="Helvetica"/>
    </font>
    <font>
      <sz val="12"/>
      <name val="Times New Roman"/>
      <family val="1"/>
    </font>
    <font>
      <sz val="12"/>
      <color indexed="8"/>
      <name val="Helvetica"/>
      <family val="2"/>
    </font>
    <font>
      <b/>
      <sz val="12"/>
      <color indexed="8"/>
      <name val="Helvetica"/>
    </font>
    <font>
      <sz val="10"/>
      <name val="Arial"/>
      <family val="2"/>
    </font>
    <font>
      <sz val="12"/>
      <name val="Helvetica"/>
      <family val="2"/>
    </font>
    <font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4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6" fillId="0" borderId="11" xfId="0" applyNumberFormat="1" applyFont="1" applyBorder="1" applyAlignment="1">
      <alignment horizontal="right"/>
    </xf>
    <xf numFmtId="44" fontId="8" fillId="0" borderId="12" xfId="1" applyFont="1" applyFill="1" applyBorder="1" applyAlignment="1" applyProtection="1">
      <alignment horizontal="right"/>
      <protection locked="0"/>
    </xf>
    <xf numFmtId="44" fontId="8" fillId="0" borderId="13" xfId="1" applyFont="1" applyFill="1" applyBorder="1" applyAlignment="1" applyProtection="1">
      <alignment horizontal="right"/>
      <protection locked="0"/>
    </xf>
    <xf numFmtId="44" fontId="8" fillId="0" borderId="14" xfId="1" applyFont="1" applyFill="1" applyBorder="1" applyAlignment="1" applyProtection="1">
      <alignment horizontal="right"/>
    </xf>
    <xf numFmtId="44" fontId="8" fillId="0" borderId="13" xfId="1" applyFont="1" applyFill="1" applyBorder="1" applyAlignment="1" applyProtection="1">
      <alignment horizontal="right"/>
    </xf>
    <xf numFmtId="49" fontId="9" fillId="0" borderId="15" xfId="0" applyNumberFormat="1" applyFont="1" applyBorder="1" applyAlignment="1">
      <alignment horizontal="right"/>
    </xf>
    <xf numFmtId="49" fontId="9" fillId="2" borderId="15" xfId="0" applyNumberFormat="1" applyFont="1" applyFill="1" applyBorder="1" applyAlignment="1">
      <alignment horizontal="right"/>
    </xf>
    <xf numFmtId="0" fontId="0" fillId="2" borderId="0" xfId="0" applyFill="1"/>
    <xf numFmtId="49" fontId="9" fillId="0" borderId="16" xfId="0" applyNumberFormat="1" applyFont="1" applyBorder="1" applyAlignment="1">
      <alignment horizontal="right"/>
    </xf>
    <xf numFmtId="44" fontId="8" fillId="0" borderId="17" xfId="1" applyFont="1" applyFill="1" applyBorder="1" applyAlignment="1" applyProtection="1">
      <alignment horizontal="right"/>
      <protection locked="0"/>
    </xf>
    <xf numFmtId="44" fontId="8" fillId="0" borderId="8" xfId="1" applyFont="1" applyFill="1" applyBorder="1" applyAlignment="1" applyProtection="1">
      <alignment horizontal="right"/>
      <protection locked="0"/>
    </xf>
    <xf numFmtId="44" fontId="8" fillId="0" borderId="9" xfId="1" applyFont="1" applyFill="1" applyBorder="1" applyAlignment="1" applyProtection="1">
      <alignment horizontal="right"/>
    </xf>
    <xf numFmtId="44" fontId="8" fillId="0" borderId="8" xfId="1" applyFont="1" applyFill="1" applyBorder="1" applyAlignment="1" applyProtection="1">
      <alignment horizontal="right"/>
    </xf>
    <xf numFmtId="44" fontId="8" fillId="0" borderId="7" xfId="1" applyFont="1" applyFill="1" applyBorder="1" applyAlignment="1" applyProtection="1">
      <alignment horizontal="right"/>
    </xf>
    <xf numFmtId="49" fontId="8" fillId="0" borderId="0" xfId="0" applyNumberFormat="1" applyFont="1" applyAlignment="1">
      <alignment horizontal="right"/>
    </xf>
    <xf numFmtId="37" fontId="8" fillId="0" borderId="0" xfId="2" applyNumberFormat="1" applyFont="1"/>
    <xf numFmtId="1" fontId="11" fillId="0" borderId="0" xfId="3" applyNumberFormat="1" applyFont="1" applyFill="1" applyBorder="1" applyAlignment="1" applyProtection="1">
      <alignment horizontal="right" vertical="top"/>
    </xf>
    <xf numFmtId="49" fontId="5" fillId="0" borderId="18" xfId="0" applyNumberFormat="1" applyFont="1" applyBorder="1" applyAlignment="1">
      <alignment horizontal="right"/>
    </xf>
    <xf numFmtId="44" fontId="11" fillId="0" borderId="19" xfId="1" applyFont="1" applyFill="1" applyBorder="1" applyAlignment="1" applyProtection="1"/>
    <xf numFmtId="44" fontId="11" fillId="0" borderId="20" xfId="1" applyFont="1" applyFill="1" applyBorder="1" applyAlignment="1" applyProtection="1"/>
    <xf numFmtId="44" fontId="11" fillId="0" borderId="21" xfId="1" applyFont="1" applyFill="1" applyBorder="1" applyProtection="1"/>
    <xf numFmtId="0" fontId="12" fillId="0" borderId="0" xfId="0" applyFont="1" applyAlignment="1">
      <alignment horizontal="right"/>
    </xf>
    <xf numFmtId="0" fontId="12" fillId="0" borderId="0" xfId="0" applyFont="1"/>
  </cellXfs>
  <cellStyles count="4">
    <cellStyle name="Comma 2" xfId="3" xr:uid="{4FF8C3A8-1784-48B4-B107-AEC7BAAAF14D}"/>
    <cellStyle name="Currency" xfId="1" builtinId="4"/>
    <cellStyle name="Normal" xfId="0" builtinId="0"/>
    <cellStyle name="Normal 13" xfId="2" xr:uid="{1263E23A-AD5F-4DAE-913C-69644CC32D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55721-1CCF-4B8F-95E2-D93693455338}">
  <dimension ref="A1:Q22"/>
  <sheetViews>
    <sheetView tabSelected="1" zoomScale="80" zoomScaleNormal="80" zoomScaleSheetLayoutView="70" workbookViewId="0"/>
  </sheetViews>
  <sheetFormatPr defaultRowHeight="15" x14ac:dyDescent="0.25"/>
  <cols>
    <col min="1" max="1" width="11.9140625" customWidth="1"/>
    <col min="2" max="17" width="18.75" customWidth="1"/>
  </cols>
  <sheetData>
    <row r="1" spans="1:17" ht="17.399999999999999" x14ac:dyDescent="0.3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5.6" thickBot="1" x14ac:dyDescent="0.3">
      <c r="A2" s="4"/>
      <c r="B2" s="4"/>
      <c r="C2" s="4"/>
      <c r="D2" s="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5.6" x14ac:dyDescent="0.3">
      <c r="A3" s="5"/>
      <c r="B3" s="6" t="s">
        <v>1</v>
      </c>
      <c r="C3" s="6"/>
      <c r="D3" s="6"/>
      <c r="E3" s="7"/>
      <c r="F3" s="8" t="s">
        <v>2</v>
      </c>
      <c r="G3" s="6"/>
      <c r="H3" s="6"/>
      <c r="I3" s="7"/>
      <c r="J3" s="8" t="s">
        <v>3</v>
      </c>
      <c r="K3" s="6"/>
      <c r="L3" s="6"/>
      <c r="M3" s="7"/>
      <c r="N3" s="8" t="s">
        <v>4</v>
      </c>
      <c r="O3" s="6"/>
      <c r="P3" s="6"/>
      <c r="Q3" s="7"/>
    </row>
    <row r="4" spans="1:17" ht="16.2" thickBot="1" x14ac:dyDescent="0.35">
      <c r="A4" s="9"/>
      <c r="B4" s="10" t="s">
        <v>5</v>
      </c>
      <c r="C4" s="11" t="s">
        <v>6</v>
      </c>
      <c r="D4" s="12" t="s">
        <v>7</v>
      </c>
      <c r="E4" s="13" t="s">
        <v>8</v>
      </c>
      <c r="F4" s="14" t="s">
        <v>5</v>
      </c>
      <c r="G4" s="11" t="s">
        <v>6</v>
      </c>
      <c r="H4" s="12" t="s">
        <v>7</v>
      </c>
      <c r="I4" s="13" t="s">
        <v>8</v>
      </c>
      <c r="J4" s="14" t="s">
        <v>5</v>
      </c>
      <c r="K4" s="11" t="s">
        <v>6</v>
      </c>
      <c r="L4" s="12" t="s">
        <v>7</v>
      </c>
      <c r="M4" s="13" t="s">
        <v>8</v>
      </c>
      <c r="N4" s="14" t="s">
        <v>5</v>
      </c>
      <c r="O4" s="11" t="s">
        <v>6</v>
      </c>
      <c r="P4" s="12" t="s">
        <v>7</v>
      </c>
      <c r="Q4" s="13" t="s">
        <v>8</v>
      </c>
    </row>
    <row r="5" spans="1:17" ht="15.6" x14ac:dyDescent="0.3">
      <c r="A5" s="15" t="s">
        <v>9</v>
      </c>
      <c r="B5" s="16">
        <v>8735405.8499999996</v>
      </c>
      <c r="C5" s="17">
        <v>823550</v>
      </c>
      <c r="D5" s="17">
        <v>0</v>
      </c>
      <c r="E5" s="18">
        <f>SUM(B5:D5)</f>
        <v>9558955.8499999996</v>
      </c>
      <c r="F5" s="17">
        <v>1923381.97</v>
      </c>
      <c r="G5" s="17">
        <v>24825</v>
      </c>
      <c r="H5" s="17">
        <v>0</v>
      </c>
      <c r="I5" s="18">
        <f>SUM(F5:H5)</f>
        <v>1948206.97</v>
      </c>
      <c r="J5" s="17">
        <v>2153466.3199999998</v>
      </c>
      <c r="K5" s="17">
        <v>52991</v>
      </c>
      <c r="L5" s="17">
        <v>0</v>
      </c>
      <c r="M5" s="18">
        <f>SUM(J5:L5)</f>
        <v>2206457.3199999998</v>
      </c>
      <c r="N5" s="19">
        <f>B5+F5+J5</f>
        <v>12812254.140000001</v>
      </c>
      <c r="O5" s="19">
        <f>C5+G5+K5</f>
        <v>901366</v>
      </c>
      <c r="P5" s="19">
        <f>D5+H5+L5</f>
        <v>0</v>
      </c>
      <c r="Q5" s="18">
        <f>SUM(N5:P5)</f>
        <v>13713620.140000001</v>
      </c>
    </row>
    <row r="6" spans="1:17" ht="15.6" x14ac:dyDescent="0.3">
      <c r="A6" s="20" t="s">
        <v>10</v>
      </c>
      <c r="B6" s="16">
        <v>7611480.5899999999</v>
      </c>
      <c r="C6" s="17">
        <v>785040</v>
      </c>
      <c r="D6" s="17">
        <v>0</v>
      </c>
      <c r="E6" s="18">
        <f t="shared" ref="E6:E16" si="0">SUM(B6:D6)</f>
        <v>8396520.5899999999</v>
      </c>
      <c r="F6" s="17">
        <v>1428186.65</v>
      </c>
      <c r="G6" s="17">
        <v>15275</v>
      </c>
      <c r="H6" s="17">
        <v>0</v>
      </c>
      <c r="I6" s="18">
        <f t="shared" ref="I6:I16" si="1">SUM(F6:H6)</f>
        <v>1443461.65</v>
      </c>
      <c r="J6" s="17">
        <v>2165197.4700000002</v>
      </c>
      <c r="K6" s="17">
        <v>41247</v>
      </c>
      <c r="L6" s="17">
        <v>0</v>
      </c>
      <c r="M6" s="18">
        <f t="shared" ref="M6:M16" si="2">SUM(J6:L6)</f>
        <v>2206444.4700000002</v>
      </c>
      <c r="N6" s="19">
        <f t="shared" ref="N6:P16" si="3">B6+F6+J6</f>
        <v>11204864.710000001</v>
      </c>
      <c r="O6" s="19">
        <f t="shared" si="3"/>
        <v>841562</v>
      </c>
      <c r="P6" s="19">
        <f t="shared" si="3"/>
        <v>0</v>
      </c>
      <c r="Q6" s="18">
        <f t="shared" ref="Q6:Q16" si="4">SUM(N6:P6)</f>
        <v>12046426.710000001</v>
      </c>
    </row>
    <row r="7" spans="1:17" ht="15.6" x14ac:dyDescent="0.3">
      <c r="A7" s="20" t="s">
        <v>11</v>
      </c>
      <c r="B7" s="16">
        <v>7685225.0700000003</v>
      </c>
      <c r="C7" s="17">
        <v>814153</v>
      </c>
      <c r="D7" s="17">
        <v>0</v>
      </c>
      <c r="E7" s="18">
        <f t="shared" si="0"/>
        <v>8499378.0700000003</v>
      </c>
      <c r="F7" s="17">
        <v>1253238.97</v>
      </c>
      <c r="G7" s="17">
        <v>15735</v>
      </c>
      <c r="H7" s="17">
        <v>0</v>
      </c>
      <c r="I7" s="18">
        <f t="shared" si="1"/>
        <v>1268973.97</v>
      </c>
      <c r="J7" s="17">
        <v>1999399.45</v>
      </c>
      <c r="K7" s="17">
        <v>41611</v>
      </c>
      <c r="L7" s="17">
        <v>0</v>
      </c>
      <c r="M7" s="18">
        <f t="shared" si="2"/>
        <v>2041010.45</v>
      </c>
      <c r="N7" s="19">
        <f t="shared" si="3"/>
        <v>10937863.49</v>
      </c>
      <c r="O7" s="19">
        <f t="shared" si="3"/>
        <v>871499</v>
      </c>
      <c r="P7" s="19">
        <f t="shared" si="3"/>
        <v>0</v>
      </c>
      <c r="Q7" s="18">
        <f t="shared" si="4"/>
        <v>11809362.49</v>
      </c>
    </row>
    <row r="8" spans="1:17" ht="15.6" x14ac:dyDescent="0.3">
      <c r="A8" s="20" t="s">
        <v>12</v>
      </c>
      <c r="B8" s="16">
        <v>7906541.8600000003</v>
      </c>
      <c r="C8" s="17">
        <v>879420</v>
      </c>
      <c r="D8" s="17">
        <v>0</v>
      </c>
      <c r="E8" s="18">
        <f t="shared" si="0"/>
        <v>8785961.8599999994</v>
      </c>
      <c r="F8" s="17">
        <v>1391591.56</v>
      </c>
      <c r="G8" s="17">
        <v>18360</v>
      </c>
      <c r="H8" s="17">
        <v>0</v>
      </c>
      <c r="I8" s="18">
        <f t="shared" si="1"/>
        <v>1409951.56</v>
      </c>
      <c r="J8" s="17">
        <v>1907977.35</v>
      </c>
      <c r="K8" s="17">
        <v>42654</v>
      </c>
      <c r="L8" s="17">
        <v>0</v>
      </c>
      <c r="M8" s="18">
        <f t="shared" si="2"/>
        <v>1950631.35</v>
      </c>
      <c r="N8" s="19">
        <f t="shared" si="3"/>
        <v>11206110.77</v>
      </c>
      <c r="O8" s="19">
        <f t="shared" si="3"/>
        <v>940434</v>
      </c>
      <c r="P8" s="19">
        <f t="shared" si="3"/>
        <v>0</v>
      </c>
      <c r="Q8" s="18">
        <f t="shared" si="4"/>
        <v>12146544.77</v>
      </c>
    </row>
    <row r="9" spans="1:17" ht="15.6" x14ac:dyDescent="0.3">
      <c r="A9" s="20" t="s">
        <v>13</v>
      </c>
      <c r="B9" s="16">
        <v>7643609.6299999999</v>
      </c>
      <c r="C9" s="17">
        <v>1017975</v>
      </c>
      <c r="D9" s="17">
        <v>0</v>
      </c>
      <c r="E9" s="18">
        <f t="shared" si="0"/>
        <v>8661584.629999999</v>
      </c>
      <c r="F9" s="17">
        <v>1132433.19</v>
      </c>
      <c r="G9" s="17">
        <v>13425</v>
      </c>
      <c r="H9" s="17">
        <v>0</v>
      </c>
      <c r="I9" s="18">
        <f t="shared" si="1"/>
        <v>1145858.19</v>
      </c>
      <c r="J9" s="17">
        <v>1717252.41</v>
      </c>
      <c r="K9" s="17">
        <v>38640</v>
      </c>
      <c r="L9" s="17">
        <v>0</v>
      </c>
      <c r="M9" s="18">
        <f t="shared" si="2"/>
        <v>1755892.41</v>
      </c>
      <c r="N9" s="19">
        <f t="shared" si="3"/>
        <v>10493295.23</v>
      </c>
      <c r="O9" s="19">
        <f t="shared" si="3"/>
        <v>1070040</v>
      </c>
      <c r="P9" s="19">
        <f t="shared" si="3"/>
        <v>0</v>
      </c>
      <c r="Q9" s="18">
        <f t="shared" si="4"/>
        <v>11563335.23</v>
      </c>
    </row>
    <row r="10" spans="1:17" ht="15.6" x14ac:dyDescent="0.3">
      <c r="A10" s="20" t="s">
        <v>14</v>
      </c>
      <c r="B10" s="16">
        <v>8201241.2999999998</v>
      </c>
      <c r="C10" s="17">
        <v>1212603</v>
      </c>
      <c r="D10" s="17">
        <v>0</v>
      </c>
      <c r="E10" s="18">
        <f t="shared" si="0"/>
        <v>9413844.3000000007</v>
      </c>
      <c r="F10" s="17">
        <v>1164991.75</v>
      </c>
      <c r="G10" s="17">
        <v>21825</v>
      </c>
      <c r="H10" s="17">
        <v>0</v>
      </c>
      <c r="I10" s="18">
        <f t="shared" si="1"/>
        <v>1186816.75</v>
      </c>
      <c r="J10" s="17">
        <v>1848660.27</v>
      </c>
      <c r="K10" s="17">
        <v>44862</v>
      </c>
      <c r="L10" s="17">
        <v>0</v>
      </c>
      <c r="M10" s="18">
        <f t="shared" si="2"/>
        <v>1893522.27</v>
      </c>
      <c r="N10" s="19">
        <f t="shared" si="3"/>
        <v>11214893.32</v>
      </c>
      <c r="O10" s="19">
        <f t="shared" si="3"/>
        <v>1279290</v>
      </c>
      <c r="P10" s="19">
        <f t="shared" si="3"/>
        <v>0</v>
      </c>
      <c r="Q10" s="18">
        <f t="shared" si="4"/>
        <v>12494183.32</v>
      </c>
    </row>
    <row r="11" spans="1:17" ht="15.6" x14ac:dyDescent="0.3">
      <c r="A11" s="20" t="s">
        <v>15</v>
      </c>
      <c r="B11" s="16">
        <v>7447026.0999999996</v>
      </c>
      <c r="C11" s="17">
        <v>1005645</v>
      </c>
      <c r="D11" s="17">
        <v>0</v>
      </c>
      <c r="E11" s="18">
        <f t="shared" si="0"/>
        <v>8452671.0999999996</v>
      </c>
      <c r="F11" s="17">
        <v>1425195.44</v>
      </c>
      <c r="G11" s="17">
        <v>26800</v>
      </c>
      <c r="H11" s="17">
        <v>0</v>
      </c>
      <c r="I11" s="18">
        <f t="shared" si="1"/>
        <v>1451995.44</v>
      </c>
      <c r="J11" s="17">
        <v>1884445.15</v>
      </c>
      <c r="K11" s="17">
        <v>42108</v>
      </c>
      <c r="L11" s="17">
        <v>0</v>
      </c>
      <c r="M11" s="18">
        <f t="shared" si="2"/>
        <v>1926553.15</v>
      </c>
      <c r="N11" s="19">
        <f t="shared" si="3"/>
        <v>10756666.689999999</v>
      </c>
      <c r="O11" s="19">
        <f t="shared" si="3"/>
        <v>1074553</v>
      </c>
      <c r="P11" s="19">
        <f t="shared" si="3"/>
        <v>0</v>
      </c>
      <c r="Q11" s="18">
        <f t="shared" si="4"/>
        <v>11831219.689999999</v>
      </c>
    </row>
    <row r="12" spans="1:17" s="22" customFormat="1" ht="15.6" x14ac:dyDescent="0.3">
      <c r="A12" s="21" t="s">
        <v>16</v>
      </c>
      <c r="B12" s="16">
        <v>7030981.75</v>
      </c>
      <c r="C12" s="17">
        <v>1252149</v>
      </c>
      <c r="D12" s="17">
        <v>0</v>
      </c>
      <c r="E12" s="18">
        <f t="shared" si="0"/>
        <v>8283130.75</v>
      </c>
      <c r="F12" s="17">
        <v>1267765.67</v>
      </c>
      <c r="G12" s="17">
        <v>28395</v>
      </c>
      <c r="H12" s="17">
        <v>0</v>
      </c>
      <c r="I12" s="18">
        <f t="shared" si="1"/>
        <v>1296160.67</v>
      </c>
      <c r="J12" s="17">
        <v>1911398.69</v>
      </c>
      <c r="K12" s="17">
        <v>49076</v>
      </c>
      <c r="L12" s="17">
        <v>0</v>
      </c>
      <c r="M12" s="18">
        <f t="shared" si="2"/>
        <v>1960474.69</v>
      </c>
      <c r="N12" s="19">
        <f t="shared" si="3"/>
        <v>10210146.109999999</v>
      </c>
      <c r="O12" s="19">
        <f t="shared" si="3"/>
        <v>1329620</v>
      </c>
      <c r="P12" s="19">
        <f t="shared" si="3"/>
        <v>0</v>
      </c>
      <c r="Q12" s="18">
        <f t="shared" si="4"/>
        <v>11539766.109999999</v>
      </c>
    </row>
    <row r="13" spans="1:17" ht="15.6" x14ac:dyDescent="0.3">
      <c r="A13" s="20" t="s">
        <v>17</v>
      </c>
      <c r="B13" s="16">
        <v>7607514.3300000001</v>
      </c>
      <c r="C13" s="17">
        <v>1394605</v>
      </c>
      <c r="D13" s="17">
        <v>0</v>
      </c>
      <c r="E13" s="18">
        <f t="shared" si="0"/>
        <v>9002119.3300000001</v>
      </c>
      <c r="F13" s="17">
        <v>1405593.28</v>
      </c>
      <c r="G13" s="17">
        <v>29825</v>
      </c>
      <c r="H13" s="17">
        <v>0</v>
      </c>
      <c r="I13" s="18">
        <f t="shared" si="1"/>
        <v>1435418.28</v>
      </c>
      <c r="J13" s="17">
        <v>2003857.55</v>
      </c>
      <c r="K13" s="17">
        <v>71649</v>
      </c>
      <c r="L13" s="17">
        <v>0</v>
      </c>
      <c r="M13" s="18">
        <f t="shared" si="2"/>
        <v>2075506.55</v>
      </c>
      <c r="N13" s="19">
        <f t="shared" si="3"/>
        <v>11016965.16</v>
      </c>
      <c r="O13" s="19">
        <f t="shared" si="3"/>
        <v>1496079</v>
      </c>
      <c r="P13" s="19">
        <f t="shared" si="3"/>
        <v>0</v>
      </c>
      <c r="Q13" s="18">
        <f t="shared" si="4"/>
        <v>12513044.16</v>
      </c>
    </row>
    <row r="14" spans="1:17" ht="15.6" x14ac:dyDescent="0.3">
      <c r="A14" s="20" t="s">
        <v>18</v>
      </c>
      <c r="B14" s="16">
        <v>0</v>
      </c>
      <c r="C14" s="17">
        <v>0</v>
      </c>
      <c r="D14" s="17">
        <v>0</v>
      </c>
      <c r="E14" s="18">
        <f t="shared" si="0"/>
        <v>0</v>
      </c>
      <c r="F14" s="17">
        <v>0</v>
      </c>
      <c r="G14" s="17">
        <v>0</v>
      </c>
      <c r="H14" s="17">
        <v>0</v>
      </c>
      <c r="I14" s="18">
        <f t="shared" si="1"/>
        <v>0</v>
      </c>
      <c r="J14" s="17">
        <v>0</v>
      </c>
      <c r="K14" s="17">
        <v>0</v>
      </c>
      <c r="L14" s="17">
        <v>0</v>
      </c>
      <c r="M14" s="18">
        <f t="shared" si="2"/>
        <v>0</v>
      </c>
      <c r="N14" s="19">
        <f t="shared" si="3"/>
        <v>0</v>
      </c>
      <c r="O14" s="19">
        <f t="shared" si="3"/>
        <v>0</v>
      </c>
      <c r="P14" s="19">
        <f t="shared" si="3"/>
        <v>0</v>
      </c>
      <c r="Q14" s="18">
        <f t="shared" si="4"/>
        <v>0</v>
      </c>
    </row>
    <row r="15" spans="1:17" ht="15.6" x14ac:dyDescent="0.3">
      <c r="A15" s="20" t="s">
        <v>19</v>
      </c>
      <c r="B15" s="16">
        <v>0</v>
      </c>
      <c r="C15" s="17">
        <v>0</v>
      </c>
      <c r="D15" s="17">
        <v>0</v>
      </c>
      <c r="E15" s="18">
        <f t="shared" si="0"/>
        <v>0</v>
      </c>
      <c r="F15" s="17">
        <v>0</v>
      </c>
      <c r="G15" s="17">
        <v>0</v>
      </c>
      <c r="H15" s="17">
        <v>0</v>
      </c>
      <c r="I15" s="18">
        <f t="shared" si="1"/>
        <v>0</v>
      </c>
      <c r="J15" s="17">
        <v>0</v>
      </c>
      <c r="K15" s="17">
        <v>0</v>
      </c>
      <c r="L15" s="17">
        <v>0</v>
      </c>
      <c r="M15" s="18">
        <f t="shared" si="2"/>
        <v>0</v>
      </c>
      <c r="N15" s="19">
        <f t="shared" si="3"/>
        <v>0</v>
      </c>
      <c r="O15" s="19">
        <f t="shared" si="3"/>
        <v>0</v>
      </c>
      <c r="P15" s="19">
        <f t="shared" si="3"/>
        <v>0</v>
      </c>
      <c r="Q15" s="18">
        <f t="shared" si="4"/>
        <v>0</v>
      </c>
    </row>
    <row r="16" spans="1:17" ht="16.2" thickBot="1" x14ac:dyDescent="0.35">
      <c r="A16" s="23" t="s">
        <v>20</v>
      </c>
      <c r="B16" s="24">
        <v>0</v>
      </c>
      <c r="C16" s="25">
        <v>0</v>
      </c>
      <c r="D16" s="25">
        <v>0</v>
      </c>
      <c r="E16" s="26">
        <f t="shared" si="0"/>
        <v>0</v>
      </c>
      <c r="F16" s="25">
        <v>0</v>
      </c>
      <c r="G16" s="25">
        <v>0</v>
      </c>
      <c r="H16" s="25">
        <v>0</v>
      </c>
      <c r="I16" s="26">
        <f t="shared" si="1"/>
        <v>0</v>
      </c>
      <c r="J16" s="25">
        <v>0</v>
      </c>
      <c r="K16" s="25">
        <v>0</v>
      </c>
      <c r="L16" s="25">
        <v>0</v>
      </c>
      <c r="M16" s="26">
        <f t="shared" si="2"/>
        <v>0</v>
      </c>
      <c r="N16" s="27">
        <f t="shared" si="3"/>
        <v>0</v>
      </c>
      <c r="O16" s="27">
        <f t="shared" si="3"/>
        <v>0</v>
      </c>
      <c r="P16" s="28">
        <f t="shared" si="3"/>
        <v>0</v>
      </c>
      <c r="Q16" s="26">
        <f t="shared" si="4"/>
        <v>0</v>
      </c>
    </row>
    <row r="17" spans="1:17" x14ac:dyDescent="0.25">
      <c r="A17" s="29"/>
      <c r="B17" s="30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29"/>
      <c r="O17" s="29"/>
      <c r="P17" s="29"/>
      <c r="Q17" s="31"/>
    </row>
    <row r="18" spans="1:17" ht="16.2" thickBot="1" x14ac:dyDescent="0.35">
      <c r="A18" s="32" t="s">
        <v>21</v>
      </c>
      <c r="B18" s="33">
        <f>SUM(B5:B16)</f>
        <v>69869026.480000004</v>
      </c>
      <c r="C18" s="34">
        <f t="shared" ref="C18:N18" si="5">SUM(C5:C16)</f>
        <v>9185140</v>
      </c>
      <c r="D18" s="34">
        <f t="shared" si="5"/>
        <v>0</v>
      </c>
      <c r="E18" s="35">
        <f t="shared" si="5"/>
        <v>79054166.480000004</v>
      </c>
      <c r="F18" s="33">
        <f t="shared" si="5"/>
        <v>12392378.479999999</v>
      </c>
      <c r="G18" s="34">
        <f t="shared" si="5"/>
        <v>194465</v>
      </c>
      <c r="H18" s="34">
        <f t="shared" si="5"/>
        <v>0</v>
      </c>
      <c r="I18" s="35">
        <f t="shared" si="5"/>
        <v>12586843.479999999</v>
      </c>
      <c r="J18" s="33">
        <f t="shared" si="5"/>
        <v>17591654.66</v>
      </c>
      <c r="K18" s="34">
        <f t="shared" si="5"/>
        <v>424838</v>
      </c>
      <c r="L18" s="34">
        <f t="shared" si="5"/>
        <v>0</v>
      </c>
      <c r="M18" s="35">
        <f t="shared" si="5"/>
        <v>18016492.66</v>
      </c>
      <c r="N18" s="33">
        <f t="shared" si="5"/>
        <v>99853059.61999999</v>
      </c>
      <c r="O18" s="34">
        <f>SUM(O5:O16)</f>
        <v>9804443</v>
      </c>
      <c r="P18" s="34">
        <f>SUM(P5:P16)</f>
        <v>0</v>
      </c>
      <c r="Q18" s="35">
        <f t="shared" ref="Q18" si="6">SUM(Q5:Q16)</f>
        <v>109657502.61999999</v>
      </c>
    </row>
    <row r="19" spans="1:17" ht="15.6" thickTop="1" x14ac:dyDescent="0.25"/>
    <row r="21" spans="1:17" x14ac:dyDescent="0.25">
      <c r="A21" s="36" t="s">
        <v>22</v>
      </c>
      <c r="B21" s="37" t="s">
        <v>23</v>
      </c>
    </row>
    <row r="22" spans="1:17" x14ac:dyDescent="0.25">
      <c r="A22" s="36" t="s">
        <v>24</v>
      </c>
      <c r="B22" s="37" t="s">
        <v>25</v>
      </c>
    </row>
  </sheetData>
  <mergeCells count="5">
    <mergeCell ref="A3:A4"/>
    <mergeCell ref="B3:E3"/>
    <mergeCell ref="F3:I3"/>
    <mergeCell ref="J3:M3"/>
    <mergeCell ref="N3:Q3"/>
  </mergeCells>
  <pageMargins left="0.7" right="0.7" top="0.75" bottom="0.75" header="0.3" footer="0.3"/>
  <pageSetup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'23 EPC</vt:lpstr>
    </vt:vector>
  </TitlesOfParts>
  <Company>REV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Dwiggins, Leena R.</dc:creator>
  <cp:lastModifiedBy>Dwiggins, Leena R.</cp:lastModifiedBy>
  <dcterms:created xsi:type="dcterms:W3CDTF">2023-04-20T15:32:32Z</dcterms:created>
  <dcterms:modified xsi:type="dcterms:W3CDTF">2023-04-20T15:32:56Z</dcterms:modified>
</cp:coreProperties>
</file>