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636" activeTab="0"/>
  </bookViews>
  <sheets>
    <sheet name="AGP by Year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<sst xmlns="http://schemas.openxmlformats.org/spreadsheetml/2006/main" count="12" uniqueCount="9">
  <si>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Statewide</t>
  </si>
  <si>
    <t>Black Hawk</t>
  </si>
  <si>
    <t>Central City</t>
  </si>
  <si>
    <t>Cripple Creek</t>
  </si>
  <si>
    <t>Colorado Casino AGP</t>
  </si>
  <si>
    <t>By Calendar Year</t>
  </si>
  <si>
    <t>TOTAL</t>
  </si>
  <si>
    <t>AGP=Adjusted Gross Proceeds</t>
  </si>
  <si>
    <t>% Chg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</si>
</sst>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0%"/>
    <numFmt numFmtId="171" formatCode="#,##0.0000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44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6" fontId="0" fillId="0" borderId="0" xfId="4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Fill="1" applyBorder="1" applyAlignment="1">
      <alignment vertical="center"/>
    </xf>
    <xf numFmtId="169" fontId="0" fillId="0" borderId="0" xfId="59" applyNumberFormat="1" applyFont="1" applyFill="1" applyBorder="1" applyAlignment="1">
      <alignment vertical="center"/>
    </xf>
    <xf numFmtId="166" fontId="0" fillId="0" borderId="0" xfId="44" applyNumberFormat="1" applyFont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166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166" fontId="0" fillId="0" borderId="0" xfId="44" applyNumberFormat="1" applyFont="1" applyAlignment="1">
      <alignment vertical="center"/>
    </xf>
    <xf numFmtId="169" fontId="0" fillId="0" borderId="0" xfId="0" applyNumberFormat="1" applyAlignment="1">
      <alignment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0" customWidth="1"/>
    <col min="2" max="2" width="16.140625" style="0" bestFit="1" customWidth="1"/>
    <col min="3" max="3" width="8.7109375" style="0" customWidth="1"/>
    <col min="4" max="4" width="1.7109375" style="0" customWidth="1"/>
    <col min="5" max="5" width="17.7109375" style="0" bestFit="1" customWidth="1"/>
    <col min="6" max="6" width="8.7109375" style="0" customWidth="1"/>
    <col min="7" max="7" width="1.7109375" style="0" customWidth="1"/>
    <col min="8" max="8" width="16.140625" style="0" bestFit="1" customWidth="1"/>
    <col min="9" max="9" width="8.7109375" style="0" customWidth="1"/>
    <col min="10" max="10" width="1.7109375" style="0" customWidth="1"/>
    <col min="11" max="11" width="15.7109375" style="0" customWidth="1"/>
    <col min="12" max="12" width="8.7109375" style="0" customWidth="1"/>
    <col min="13" max="14" width="22.57421875" style="0" bestFit="1" customWidth="1"/>
  </cols>
  <sheetData>
    <row r="1" ht="17.25">
      <c r="A1" s="2" t="s">
        <v>4</v>
      </c>
    </row>
    <row r="2" ht="15">
      <c r="A2" s="3" t="s">
        <v>5</v>
      </c>
    </row>
    <row r="3" ht="13.5" thickBot="1"/>
    <row r="4" spans="1:12" s="7" customFormat="1" ht="21" customHeight="1">
      <c r="A4" s="5"/>
      <c r="B4" s="6" t="s">
        <v>0</v>
      </c>
      <c r="C4" s="6" t="s">
        <v>8</v>
      </c>
      <c r="D4" s="6"/>
      <c r="E4" s="6" t="s">
        <v>3</v>
      </c>
      <c r="F4" s="6" t="s">
        <v>8</v>
      </c>
      <c r="G4" s="6"/>
      <c r="H4" s="6" t="s">
        <v>1</v>
      </c>
      <c r="I4" s="6" t="s">
        <v>8</v>
      </c>
      <c r="J4" s="6"/>
      <c r="K4" s="6" t="s">
        <v>2</v>
      </c>
      <c r="L4" s="6" t="s">
        <v>8</v>
      </c>
    </row>
    <row r="5" spans="1:13" s="10" customFormat="1" ht="21" customHeight="1">
      <c r="A5" s="8">
        <v>1991</v>
      </c>
      <c r="B5" s="19">
        <f>E5+H5+K5</f>
        <v>23128786</v>
      </c>
      <c r="C5" s="9"/>
      <c r="D5" s="9"/>
      <c r="E5" s="9">
        <v>6020467</v>
      </c>
      <c r="F5" s="9"/>
      <c r="G5" s="9"/>
      <c r="H5" s="9">
        <v>6560614</v>
      </c>
      <c r="I5" s="9"/>
      <c r="J5" s="9"/>
      <c r="K5" s="9">
        <v>10547705</v>
      </c>
      <c r="M5" s="17"/>
    </row>
    <row r="6" spans="1:13" s="10" customFormat="1" ht="21" customHeight="1">
      <c r="A6" s="8">
        <v>1992</v>
      </c>
      <c r="B6" s="19">
        <f aca="true" t="shared" si="0" ref="B6:B25">E6+H6+K6</f>
        <v>180093096</v>
      </c>
      <c r="C6" s="12">
        <f aca="true" t="shared" si="1" ref="C6:C34">(B6-B5)/B5</f>
        <v>6.786534753704756</v>
      </c>
      <c r="D6" s="11"/>
      <c r="E6" s="11">
        <v>52513939</v>
      </c>
      <c r="F6" s="12">
        <f aca="true" t="shared" si="2" ref="F6:F34">(E6-E5)/E5</f>
        <v>7.722569029944022</v>
      </c>
      <c r="G6" s="11"/>
      <c r="H6" s="11">
        <v>56210732</v>
      </c>
      <c r="I6" s="12">
        <f aca="true" t="shared" si="3" ref="I6:I34">(H6-H5)/H5</f>
        <v>7.567907211123837</v>
      </c>
      <c r="J6" s="11"/>
      <c r="K6" s="11">
        <v>71368425</v>
      </c>
      <c r="L6" s="12">
        <f aca="true" t="shared" si="4" ref="L6:L32">(K6-K5)/K5</f>
        <v>5.766251521065483</v>
      </c>
      <c r="M6" s="17"/>
    </row>
    <row r="7" spans="1:13" s="10" customFormat="1" ht="21" customHeight="1">
      <c r="A7" s="8">
        <v>1993</v>
      </c>
      <c r="B7" s="19">
        <f t="shared" si="0"/>
        <v>259910323</v>
      </c>
      <c r="C7" s="12">
        <f t="shared" si="1"/>
        <v>0.4431998159440826</v>
      </c>
      <c r="D7" s="12"/>
      <c r="E7" s="11">
        <v>68786025</v>
      </c>
      <c r="F7" s="12">
        <f t="shared" si="2"/>
        <v>0.3098622253417326</v>
      </c>
      <c r="G7" s="12"/>
      <c r="H7" s="11">
        <v>112146892</v>
      </c>
      <c r="I7" s="12">
        <f t="shared" si="3"/>
        <v>0.995115310008772</v>
      </c>
      <c r="J7" s="12"/>
      <c r="K7" s="11">
        <v>78977406</v>
      </c>
      <c r="L7" s="12">
        <f t="shared" si="4"/>
        <v>0.10661550958985014</v>
      </c>
      <c r="M7" s="17"/>
    </row>
    <row r="8" spans="1:13" s="10" customFormat="1" ht="21" customHeight="1">
      <c r="A8" s="8">
        <v>1994</v>
      </c>
      <c r="B8" s="19">
        <f t="shared" si="0"/>
        <v>325684640</v>
      </c>
      <c r="C8" s="12">
        <f t="shared" si="1"/>
        <v>0.25306542749362054</v>
      </c>
      <c r="D8" s="12"/>
      <c r="E8" s="11">
        <v>82279673</v>
      </c>
      <c r="F8" s="12">
        <f t="shared" si="2"/>
        <v>0.19616845136784689</v>
      </c>
      <c r="G8" s="12"/>
      <c r="H8" s="11">
        <v>173703259</v>
      </c>
      <c r="I8" s="12">
        <f t="shared" si="3"/>
        <v>0.5488905301093855</v>
      </c>
      <c r="J8" s="12"/>
      <c r="K8" s="11">
        <v>69701708</v>
      </c>
      <c r="L8" s="12">
        <f t="shared" si="4"/>
        <v>-0.11744748871594998</v>
      </c>
      <c r="M8" s="17"/>
    </row>
    <row r="9" spans="1:13" s="10" customFormat="1" ht="21" customHeight="1">
      <c r="A9" s="8">
        <v>1995</v>
      </c>
      <c r="B9" s="19">
        <f t="shared" si="0"/>
        <v>384342980</v>
      </c>
      <c r="C9" s="12">
        <f t="shared" si="1"/>
        <v>0.18010778770530902</v>
      </c>
      <c r="D9" s="12"/>
      <c r="E9" s="11">
        <v>94018958</v>
      </c>
      <c r="F9" s="12">
        <f t="shared" si="2"/>
        <v>0.14267539687475422</v>
      </c>
      <c r="G9" s="12"/>
      <c r="H9" s="11">
        <v>195855670</v>
      </c>
      <c r="I9" s="12">
        <f t="shared" si="3"/>
        <v>0.12753019792219328</v>
      </c>
      <c r="J9" s="12"/>
      <c r="K9" s="11">
        <v>94468352</v>
      </c>
      <c r="L9" s="12">
        <f t="shared" si="4"/>
        <v>0.3553233444437258</v>
      </c>
      <c r="M9" s="17"/>
    </row>
    <row r="10" spans="1:13" s="10" customFormat="1" ht="21" customHeight="1">
      <c r="A10" s="8">
        <v>1996</v>
      </c>
      <c r="B10" s="19">
        <f t="shared" si="0"/>
        <v>411501745</v>
      </c>
      <c r="C10" s="12">
        <f t="shared" si="1"/>
        <v>0.07066283609498995</v>
      </c>
      <c r="D10" s="12"/>
      <c r="E10" s="11">
        <v>102720746</v>
      </c>
      <c r="F10" s="12">
        <f t="shared" si="2"/>
        <v>0.09255354648793278</v>
      </c>
      <c r="G10" s="12"/>
      <c r="H10" s="11">
        <v>219911097</v>
      </c>
      <c r="I10" s="12">
        <f t="shared" si="3"/>
        <v>0.1228222139292674</v>
      </c>
      <c r="J10" s="12"/>
      <c r="K10" s="11">
        <v>88869902</v>
      </c>
      <c r="L10" s="12">
        <f t="shared" si="4"/>
        <v>-0.05926270419113482</v>
      </c>
      <c r="M10" s="17"/>
    </row>
    <row r="11" spans="1:13" s="10" customFormat="1" ht="21" customHeight="1">
      <c r="A11" s="8">
        <v>1997</v>
      </c>
      <c r="B11" s="19">
        <f t="shared" si="0"/>
        <v>430650226.53</v>
      </c>
      <c r="C11" s="12">
        <f t="shared" si="1"/>
        <v>0.04653317212543041</v>
      </c>
      <c r="D11" s="12"/>
      <c r="E11" s="11">
        <v>108628350.36</v>
      </c>
      <c r="F11" s="12">
        <f t="shared" si="2"/>
        <v>0.05751130701484586</v>
      </c>
      <c r="G11" s="12"/>
      <c r="H11" s="11">
        <v>234631114.17</v>
      </c>
      <c r="I11" s="12">
        <f t="shared" si="3"/>
        <v>0.06693621818456931</v>
      </c>
      <c r="J11" s="12"/>
      <c r="K11" s="11">
        <v>87390762</v>
      </c>
      <c r="L11" s="12">
        <f t="shared" si="4"/>
        <v>-0.016643880174414954</v>
      </c>
      <c r="M11" s="17"/>
    </row>
    <row r="12" spans="1:13" s="10" customFormat="1" ht="21" customHeight="1">
      <c r="A12" s="8">
        <v>1998</v>
      </c>
      <c r="B12" s="19">
        <f t="shared" si="0"/>
        <v>479217576.35</v>
      </c>
      <c r="C12" s="12">
        <f t="shared" si="1"/>
        <v>0.11277678920857773</v>
      </c>
      <c r="D12" s="12"/>
      <c r="E12" s="11">
        <v>113230208.22</v>
      </c>
      <c r="F12" s="12">
        <f t="shared" si="2"/>
        <v>0.04236332269383824</v>
      </c>
      <c r="G12" s="12"/>
      <c r="H12" s="11">
        <v>272007737.74000007</v>
      </c>
      <c r="I12" s="12">
        <f t="shared" si="3"/>
        <v>0.1592995187454941</v>
      </c>
      <c r="J12" s="12"/>
      <c r="K12" s="11">
        <v>93979630.39</v>
      </c>
      <c r="L12" s="12">
        <f t="shared" si="4"/>
        <v>0.07539547932995481</v>
      </c>
      <c r="M12" s="17"/>
    </row>
    <row r="13" spans="1:13" s="10" customFormat="1" ht="21" customHeight="1">
      <c r="A13" s="8">
        <v>1999</v>
      </c>
      <c r="B13" s="19">
        <f t="shared" si="0"/>
        <v>551319150.26</v>
      </c>
      <c r="C13" s="12">
        <f t="shared" si="1"/>
        <v>0.15045686441463085</v>
      </c>
      <c r="D13" s="12"/>
      <c r="E13" s="11">
        <v>122611399.13</v>
      </c>
      <c r="F13" s="12">
        <f t="shared" si="2"/>
        <v>0.08285060195043414</v>
      </c>
      <c r="G13" s="12"/>
      <c r="H13" s="11">
        <v>354913834.62</v>
      </c>
      <c r="I13" s="12">
        <f t="shared" si="3"/>
        <v>0.30479315613898506</v>
      </c>
      <c r="J13" s="12"/>
      <c r="K13" s="11">
        <v>73793916.51</v>
      </c>
      <c r="L13" s="12">
        <f t="shared" si="4"/>
        <v>-0.21478818118599322</v>
      </c>
      <c r="M13" s="17"/>
    </row>
    <row r="14" spans="1:13" s="10" customFormat="1" ht="21" customHeight="1">
      <c r="A14" s="8">
        <v>2000</v>
      </c>
      <c r="B14" s="19">
        <f t="shared" si="0"/>
        <v>631852148.81</v>
      </c>
      <c r="C14" s="12">
        <f t="shared" si="1"/>
        <v>0.14607328352737411</v>
      </c>
      <c r="D14" s="12"/>
      <c r="E14" s="11">
        <v>134630255.46999997</v>
      </c>
      <c r="F14" s="12">
        <f t="shared" si="2"/>
        <v>0.09802397187603135</v>
      </c>
      <c r="G14" s="12"/>
      <c r="H14" s="11">
        <v>433768948.38</v>
      </c>
      <c r="I14" s="12">
        <f t="shared" si="3"/>
        <v>0.22218100865081455</v>
      </c>
      <c r="J14" s="12"/>
      <c r="K14" s="11">
        <v>63452944.959999986</v>
      </c>
      <c r="L14" s="12">
        <f t="shared" si="4"/>
        <v>-0.14013311718722352</v>
      </c>
      <c r="M14" s="17"/>
    </row>
    <row r="15" spans="1:13" s="10" customFormat="1" ht="21" customHeight="1">
      <c r="A15" s="8">
        <v>2001</v>
      </c>
      <c r="B15" s="19">
        <f t="shared" si="0"/>
        <v>676674192.4</v>
      </c>
      <c r="C15" s="12">
        <f t="shared" si="1"/>
        <v>0.07093755030257588</v>
      </c>
      <c r="D15" s="12"/>
      <c r="E15" s="11">
        <v>138617688.32000002</v>
      </c>
      <c r="F15" s="12">
        <f t="shared" si="2"/>
        <v>0.029617657903713807</v>
      </c>
      <c r="G15" s="12"/>
      <c r="H15" s="11">
        <v>478326427.32</v>
      </c>
      <c r="I15" s="12">
        <f t="shared" si="3"/>
        <v>0.10272168883090671</v>
      </c>
      <c r="J15" s="12"/>
      <c r="K15" s="11">
        <v>59730076.75999999</v>
      </c>
      <c r="L15" s="12">
        <f t="shared" si="4"/>
        <v>-0.05867132254219011</v>
      </c>
      <c r="M15" s="17"/>
    </row>
    <row r="16" spans="1:13" s="10" customFormat="1" ht="21" customHeight="1">
      <c r="A16" s="8">
        <v>2002</v>
      </c>
      <c r="B16" s="19">
        <f t="shared" si="0"/>
        <v>719701403.26</v>
      </c>
      <c r="C16" s="12">
        <f t="shared" si="1"/>
        <v>0.06358630393068913</v>
      </c>
      <c r="D16" s="12"/>
      <c r="E16" s="11">
        <v>142436212.31</v>
      </c>
      <c r="F16" s="12">
        <f t="shared" si="2"/>
        <v>0.02754716253228006</v>
      </c>
      <c r="G16" s="12"/>
      <c r="H16" s="11">
        <v>524464856.1700001</v>
      </c>
      <c r="I16" s="12">
        <f t="shared" si="3"/>
        <v>0.09645803830766288</v>
      </c>
      <c r="J16" s="12"/>
      <c r="K16" s="11">
        <v>52800334.779999994</v>
      </c>
      <c r="L16" s="12">
        <f t="shared" si="4"/>
        <v>-0.1160176305790503</v>
      </c>
      <c r="M16" s="17"/>
    </row>
    <row r="17" spans="1:13" s="10" customFormat="1" ht="21" customHeight="1">
      <c r="A17" s="8">
        <v>2003</v>
      </c>
      <c r="B17" s="19">
        <f t="shared" si="0"/>
        <v>698910863.52</v>
      </c>
      <c r="C17" s="12">
        <f t="shared" si="1"/>
        <v>-0.028887729891627294</v>
      </c>
      <c r="D17" s="12"/>
      <c r="E17" s="11">
        <v>142525100.85</v>
      </c>
      <c r="F17" s="12">
        <f t="shared" si="2"/>
        <v>0.0006240585772284754</v>
      </c>
      <c r="G17" s="12"/>
      <c r="H17" s="11">
        <v>506476836.92</v>
      </c>
      <c r="I17" s="12">
        <f t="shared" si="3"/>
        <v>-0.03429785435264593</v>
      </c>
      <c r="J17" s="12"/>
      <c r="K17" s="11">
        <v>49908925.750000015</v>
      </c>
      <c r="L17" s="12">
        <f t="shared" si="4"/>
        <v>-0.054761187444122096</v>
      </c>
      <c r="M17" s="17"/>
    </row>
    <row r="18" spans="1:13" s="10" customFormat="1" ht="21" customHeight="1">
      <c r="A18" s="8">
        <v>2004</v>
      </c>
      <c r="B18" s="19">
        <f t="shared" si="0"/>
        <v>725903556.38</v>
      </c>
      <c r="C18" s="12">
        <f t="shared" si="1"/>
        <v>0.03862108069697731</v>
      </c>
      <c r="D18" s="12"/>
      <c r="E18" s="11">
        <v>148689334.82</v>
      </c>
      <c r="F18" s="12">
        <f t="shared" si="2"/>
        <v>0.04325016388858776</v>
      </c>
      <c r="G18" s="12"/>
      <c r="H18" s="11">
        <v>524035343.06</v>
      </c>
      <c r="I18" s="12">
        <f t="shared" si="3"/>
        <v>0.03466793515529205</v>
      </c>
      <c r="J18" s="12"/>
      <c r="K18" s="11">
        <v>53178878.5</v>
      </c>
      <c r="L18" s="12">
        <f t="shared" si="4"/>
        <v>0.06551839577512814</v>
      </c>
      <c r="M18" s="17"/>
    </row>
    <row r="19" spans="1:13" s="10" customFormat="1" ht="21" customHeight="1">
      <c r="A19" s="8">
        <v>2005</v>
      </c>
      <c r="B19" s="19">
        <f t="shared" si="0"/>
        <v>755499719.86</v>
      </c>
      <c r="C19" s="12">
        <f t="shared" si="1"/>
        <v>0.04077148158302569</v>
      </c>
      <c r="D19" s="12"/>
      <c r="E19" s="11">
        <v>151011041.83</v>
      </c>
      <c r="F19" s="12">
        <f t="shared" si="2"/>
        <v>0.015614482456395592</v>
      </c>
      <c r="G19" s="12"/>
      <c r="H19" s="11">
        <v>531878275.65</v>
      </c>
      <c r="I19" s="12">
        <f t="shared" si="3"/>
        <v>0.014966419143034764</v>
      </c>
      <c r="J19" s="12"/>
      <c r="K19" s="11">
        <v>72610402.38</v>
      </c>
      <c r="L19" s="12">
        <f t="shared" si="4"/>
        <v>0.36539927933982275</v>
      </c>
      <c r="M19" s="17"/>
    </row>
    <row r="20" spans="1:13" s="10" customFormat="1" ht="21" customHeight="1">
      <c r="A20" s="8">
        <v>2006</v>
      </c>
      <c r="B20" s="19">
        <f t="shared" si="0"/>
        <v>782098817.74</v>
      </c>
      <c r="C20" s="12">
        <f t="shared" si="1"/>
        <v>0.03520729019585741</v>
      </c>
      <c r="D20" s="12"/>
      <c r="E20" s="11">
        <v>153075256.77</v>
      </c>
      <c r="F20" s="12">
        <f t="shared" si="2"/>
        <v>0.013669298052547562</v>
      </c>
      <c r="G20" s="12"/>
      <c r="H20" s="11">
        <v>554484627.25</v>
      </c>
      <c r="I20" s="12">
        <f t="shared" si="3"/>
        <v>0.04250286698093311</v>
      </c>
      <c r="J20" s="12"/>
      <c r="K20" s="11">
        <v>74538933.71999998</v>
      </c>
      <c r="L20" s="12">
        <f t="shared" si="4"/>
        <v>0.026559986954860733</v>
      </c>
      <c r="M20" s="17"/>
    </row>
    <row r="21" spans="1:13" s="10" customFormat="1" ht="21" customHeight="1">
      <c r="A21" s="8">
        <v>2007</v>
      </c>
      <c r="B21" s="19">
        <f t="shared" si="0"/>
        <v>816129779.13</v>
      </c>
      <c r="C21" s="12">
        <f t="shared" si="1"/>
        <v>0.043512354983911</v>
      </c>
      <c r="D21" s="12"/>
      <c r="E21" s="11">
        <v>154962065.54</v>
      </c>
      <c r="F21" s="12">
        <f t="shared" si="2"/>
        <v>0.0123260206111231</v>
      </c>
      <c r="G21" s="12"/>
      <c r="H21" s="13">
        <v>581385160.49</v>
      </c>
      <c r="I21" s="12">
        <f t="shared" si="3"/>
        <v>0.04851447978533657</v>
      </c>
      <c r="J21" s="12"/>
      <c r="K21" s="11">
        <v>79782553.10000001</v>
      </c>
      <c r="L21" s="12">
        <f t="shared" si="4"/>
        <v>0.07034738918720376</v>
      </c>
      <c r="M21" s="17"/>
    </row>
    <row r="22" spans="1:13" s="10" customFormat="1" ht="21" customHeight="1">
      <c r="A22" s="8">
        <v>2008</v>
      </c>
      <c r="B22" s="19">
        <f t="shared" si="0"/>
        <v>715879711.4200001</v>
      </c>
      <c r="C22" s="12">
        <f t="shared" si="1"/>
        <v>-0.12283593893224579</v>
      </c>
      <c r="D22" s="12"/>
      <c r="E22" s="11">
        <v>140081961.88</v>
      </c>
      <c r="F22" s="12">
        <f t="shared" si="2"/>
        <v>-0.09602416958077414</v>
      </c>
      <c r="G22" s="12"/>
      <c r="H22" s="13">
        <v>508685618.35</v>
      </c>
      <c r="I22" s="12">
        <f t="shared" si="3"/>
        <v>-0.1250454037711037</v>
      </c>
      <c r="J22" s="12"/>
      <c r="K22" s="11">
        <v>67112131.19</v>
      </c>
      <c r="L22" s="12">
        <f t="shared" si="4"/>
        <v>-0.1588119384211585</v>
      </c>
      <c r="M22" s="17"/>
    </row>
    <row r="23" spans="1:13" s="10" customFormat="1" ht="21" customHeight="1">
      <c r="A23" s="8">
        <v>2009</v>
      </c>
      <c r="B23" s="19">
        <f t="shared" si="0"/>
        <v>734590354.2800002</v>
      </c>
      <c r="C23" s="12">
        <f t="shared" si="1"/>
        <v>0.02613657373092219</v>
      </c>
      <c r="D23" s="12"/>
      <c r="E23" s="11">
        <v>140356303.77999997</v>
      </c>
      <c r="F23" s="12">
        <f t="shared" si="2"/>
        <v>0.001958438447878027</v>
      </c>
      <c r="G23" s="12"/>
      <c r="H23" s="13">
        <v>529976827.54000014</v>
      </c>
      <c r="I23" s="12">
        <f t="shared" si="3"/>
        <v>0.04185533937259997</v>
      </c>
      <c r="J23" s="12"/>
      <c r="K23" s="11">
        <v>64257222.95999999</v>
      </c>
      <c r="L23" s="12">
        <f t="shared" si="4"/>
        <v>-0.04253937670251482</v>
      </c>
      <c r="M23" s="17"/>
    </row>
    <row r="24" spans="1:13" s="10" customFormat="1" ht="21" customHeight="1">
      <c r="A24" s="8">
        <v>2010</v>
      </c>
      <c r="B24" s="19">
        <f t="shared" si="0"/>
        <v>759610322.5700002</v>
      </c>
      <c r="C24" s="12">
        <f t="shared" si="1"/>
        <v>0.034059756086129093</v>
      </c>
      <c r="D24" s="12"/>
      <c r="E24" s="11">
        <v>134437710.94</v>
      </c>
      <c r="F24" s="12">
        <f t="shared" si="2"/>
        <v>-0.04216834356992623</v>
      </c>
      <c r="G24" s="12"/>
      <c r="H24" s="13">
        <v>559445467.46</v>
      </c>
      <c r="I24" s="12">
        <f t="shared" si="3"/>
        <v>0.05560363847752522</v>
      </c>
      <c r="J24" s="12"/>
      <c r="K24" s="11">
        <v>65727144.17000002</v>
      </c>
      <c r="L24" s="12">
        <f t="shared" si="4"/>
        <v>0.02287557946466262</v>
      </c>
      <c r="M24" s="17"/>
    </row>
    <row r="25" spans="1:13" s="10" customFormat="1" ht="21" customHeight="1">
      <c r="A25" s="8">
        <v>2011</v>
      </c>
      <c r="B25" s="19">
        <f t="shared" si="0"/>
        <v>750108903</v>
      </c>
      <c r="C25" s="12">
        <f t="shared" si="1"/>
        <v>-0.012508281269603981</v>
      </c>
      <c r="D25" s="19"/>
      <c r="E25" s="19">
        <v>131405587</v>
      </c>
      <c r="F25" s="12">
        <f t="shared" si="2"/>
        <v>-0.02255411758203206</v>
      </c>
      <c r="G25" s="19"/>
      <c r="H25" s="19">
        <v>550883660</v>
      </c>
      <c r="I25" s="12">
        <f t="shared" si="3"/>
        <v>-0.01530409657061383</v>
      </c>
      <c r="J25" s="19"/>
      <c r="K25" s="19">
        <v>67819656</v>
      </c>
      <c r="L25" s="12">
        <f t="shared" si="4"/>
        <v>0.03183634184056141</v>
      </c>
      <c r="M25" s="17"/>
    </row>
    <row r="26" spans="1:13" s="10" customFormat="1" ht="21" customHeight="1">
      <c r="A26" s="8">
        <v>2012</v>
      </c>
      <c r="B26" s="19">
        <f aca="true" t="shared" si="5" ref="B26:B33">E26+H26+K26</f>
        <v>766254007.8100001</v>
      </c>
      <c r="C26" s="12">
        <f t="shared" si="1"/>
        <v>0.021523681088744605</v>
      </c>
      <c r="D26" s="19"/>
      <c r="E26" s="19">
        <v>133160559.19</v>
      </c>
      <c r="F26" s="12">
        <f t="shared" si="2"/>
        <v>0.013355384881770647</v>
      </c>
      <c r="G26" s="19"/>
      <c r="H26" s="19">
        <v>558542207.97</v>
      </c>
      <c r="I26" s="12">
        <f t="shared" si="3"/>
        <v>0.013902296484887623</v>
      </c>
      <c r="J26" s="19"/>
      <c r="K26" s="19">
        <v>74551240.65</v>
      </c>
      <c r="L26" s="12">
        <f t="shared" si="4"/>
        <v>0.09925713350713554</v>
      </c>
      <c r="M26" s="17"/>
    </row>
    <row r="27" spans="1:13" s="10" customFormat="1" ht="21" customHeight="1">
      <c r="A27" s="8">
        <v>2013</v>
      </c>
      <c r="B27" s="19">
        <f t="shared" si="5"/>
        <v>748707912.46</v>
      </c>
      <c r="C27" s="12">
        <f t="shared" si="1"/>
        <v>-0.022898536478977535</v>
      </c>
      <c r="D27" s="19"/>
      <c r="E27" s="19">
        <v>128032314.85</v>
      </c>
      <c r="F27" s="12">
        <f t="shared" si="2"/>
        <v>-0.0385117362918458</v>
      </c>
      <c r="G27" s="19"/>
      <c r="H27" s="19">
        <v>553082796.89</v>
      </c>
      <c r="I27" s="12">
        <f t="shared" si="3"/>
        <v>-0.009774393057674299</v>
      </c>
      <c r="J27" s="19"/>
      <c r="K27" s="19">
        <v>67592800.72</v>
      </c>
      <c r="L27" s="12">
        <f t="shared" si="4"/>
        <v>-0.09333768116171527</v>
      </c>
      <c r="M27" s="17"/>
    </row>
    <row r="28" spans="1:13" s="10" customFormat="1" ht="21" customHeight="1">
      <c r="A28" s="8">
        <v>2014</v>
      </c>
      <c r="B28" s="19">
        <f t="shared" si="5"/>
        <v>745897749</v>
      </c>
      <c r="C28" s="12">
        <f t="shared" si="1"/>
        <v>-0.0037533508237769186</v>
      </c>
      <c r="D28" s="19"/>
      <c r="E28" s="19">
        <v>122982964</v>
      </c>
      <c r="F28" s="12">
        <f t="shared" si="2"/>
        <v>-0.03943809698290396</v>
      </c>
      <c r="G28" s="19"/>
      <c r="H28" s="19">
        <v>560598893</v>
      </c>
      <c r="I28" s="12">
        <f t="shared" si="3"/>
        <v>0.013589459213454537</v>
      </c>
      <c r="J28" s="19"/>
      <c r="K28" s="19">
        <v>62315892</v>
      </c>
      <c r="L28" s="12">
        <f t="shared" si="4"/>
        <v>-0.07806909410159442</v>
      </c>
      <c r="M28" s="17"/>
    </row>
    <row r="29" spans="1:13" s="10" customFormat="1" ht="21" customHeight="1">
      <c r="A29" s="8">
        <v>2015</v>
      </c>
      <c r="B29" s="19">
        <f t="shared" si="5"/>
        <v>790078237</v>
      </c>
      <c r="C29" s="12">
        <f t="shared" si="1"/>
        <v>0.05923129284038099</v>
      </c>
      <c r="D29" s="19"/>
      <c r="E29" s="19">
        <v>128046346</v>
      </c>
      <c r="F29" s="12">
        <f t="shared" si="2"/>
        <v>0.04117140972468349</v>
      </c>
      <c r="G29" s="19"/>
      <c r="H29" s="19">
        <v>595792993</v>
      </c>
      <c r="I29" s="12">
        <f t="shared" si="3"/>
        <v>0.06277946752920184</v>
      </c>
      <c r="J29" s="19"/>
      <c r="K29" s="19">
        <v>66238898</v>
      </c>
      <c r="L29" s="12">
        <f t="shared" si="4"/>
        <v>0.0629535400054933</v>
      </c>
      <c r="M29" s="17"/>
    </row>
    <row r="30" spans="1:13" s="10" customFormat="1" ht="21" customHeight="1">
      <c r="A30" s="8">
        <v>2016</v>
      </c>
      <c r="B30" s="19">
        <f t="shared" si="5"/>
        <v>810793527</v>
      </c>
      <c r="C30" s="12">
        <f t="shared" si="1"/>
        <v>0.02621928947018952</v>
      </c>
      <c r="D30" s="19"/>
      <c r="E30" s="19">
        <v>131393766</v>
      </c>
      <c r="F30" s="12">
        <f t="shared" si="2"/>
        <v>0.026142253211973734</v>
      </c>
      <c r="G30" s="19"/>
      <c r="H30" s="19">
        <v>609754552</v>
      </c>
      <c r="I30" s="12">
        <f t="shared" si="3"/>
        <v>0.02343357368085059</v>
      </c>
      <c r="J30" s="19"/>
      <c r="K30" s="19">
        <v>69645209</v>
      </c>
      <c r="L30" s="12">
        <f t="shared" si="4"/>
        <v>0.051424632698448575</v>
      </c>
      <c r="M30" s="17"/>
    </row>
    <row r="31" spans="1:13" s="10" customFormat="1" ht="21" customHeight="1">
      <c r="A31" s="8">
        <v>2017</v>
      </c>
      <c r="B31" s="19">
        <f t="shared" si="5"/>
        <v>828054920</v>
      </c>
      <c r="C31" s="12">
        <f t="shared" si="1"/>
        <v>0.021289505188661923</v>
      </c>
      <c r="D31" s="19"/>
      <c r="E31" s="19">
        <v>134736458</v>
      </c>
      <c r="F31" s="12">
        <f t="shared" si="2"/>
        <v>0.0254402632770264</v>
      </c>
      <c r="G31" s="19"/>
      <c r="H31" s="19">
        <v>621432374</v>
      </c>
      <c r="I31" s="12">
        <f t="shared" si="3"/>
        <v>0.019151676624137772</v>
      </c>
      <c r="J31" s="19"/>
      <c r="K31" s="19">
        <v>71886088</v>
      </c>
      <c r="L31" s="12">
        <f t="shared" si="4"/>
        <v>0.03217563752303479</v>
      </c>
      <c r="M31" s="17"/>
    </row>
    <row r="32" spans="1:13" s="10" customFormat="1" ht="21" customHeight="1">
      <c r="A32" s="8">
        <v>2018</v>
      </c>
      <c r="B32" s="19">
        <f t="shared" si="5"/>
        <v>842103912</v>
      </c>
      <c r="C32" s="12">
        <f t="shared" si="1"/>
        <v>0.016966256296140358</v>
      </c>
      <c r="D32" s="19"/>
      <c r="E32" s="19">
        <v>139870984</v>
      </c>
      <c r="F32" s="12">
        <f t="shared" si="2"/>
        <v>0.03810791879359037</v>
      </c>
      <c r="G32" s="19"/>
      <c r="H32" s="19">
        <v>623249638</v>
      </c>
      <c r="I32" s="12">
        <f t="shared" si="3"/>
        <v>0.0029243149794445696</v>
      </c>
      <c r="J32" s="19"/>
      <c r="K32" s="19">
        <v>78983290</v>
      </c>
      <c r="L32" s="12">
        <f t="shared" si="4"/>
        <v>0.09872844937674172</v>
      </c>
      <c r="M32" s="17"/>
    </row>
    <row r="33" spans="1:13" s="10" customFormat="1" ht="21" customHeight="1">
      <c r="A33" s="8">
        <v>2019</v>
      </c>
      <c r="B33" s="19">
        <f t="shared" si="5"/>
        <v>833668375</v>
      </c>
      <c r="C33" s="12">
        <f t="shared" si="1"/>
        <v>-0.01001721626012349</v>
      </c>
      <c r="D33" s="19"/>
      <c r="E33" s="19">
        <v>140570139</v>
      </c>
      <c r="F33" s="12">
        <f t="shared" si="2"/>
        <v>0.004998570682822965</v>
      </c>
      <c r="G33" s="19"/>
      <c r="H33" s="19">
        <v>613419924</v>
      </c>
      <c r="I33" s="12">
        <f t="shared" si="3"/>
        <v>-0.015771712329498377</v>
      </c>
      <c r="J33" s="19"/>
      <c r="K33" s="19">
        <v>79678312</v>
      </c>
      <c r="L33" s="12">
        <f>(K33-K32)/K32</f>
        <v>0.008799608119641509</v>
      </c>
      <c r="M33" s="17"/>
    </row>
    <row r="34" spans="1:13" s="10" customFormat="1" ht="21" customHeight="1">
      <c r="A34" s="8">
        <v>2020</v>
      </c>
      <c r="B34" s="19">
        <f>E34+H34+K34</f>
        <v>560234122</v>
      </c>
      <c r="C34" s="12">
        <f t="shared" si="1"/>
        <v>-0.327989235527856</v>
      </c>
      <c r="D34" s="19"/>
      <c r="E34" s="19">
        <v>104451250</v>
      </c>
      <c r="F34" s="12">
        <f t="shared" si="2"/>
        <v>-0.25694567322011397</v>
      </c>
      <c r="G34" s="19"/>
      <c r="H34" s="19">
        <v>400028234</v>
      </c>
      <c r="I34" s="12">
        <f t="shared" si="3"/>
        <v>-0.3478721209583665</v>
      </c>
      <c r="J34" s="19"/>
      <c r="K34" s="19">
        <v>55754638</v>
      </c>
      <c r="L34" s="12">
        <f>(K34-K33)/K33</f>
        <v>-0.3002532734378208</v>
      </c>
      <c r="M34" s="17"/>
    </row>
    <row r="35" spans="1:14" s="10" customFormat="1" ht="21" customHeight="1">
      <c r="A35" s="8">
        <v>2021</v>
      </c>
      <c r="B35" s="19">
        <v>976256845</v>
      </c>
      <c r="C35" s="12">
        <f>(B35-B33)/B33</f>
        <v>0.17103739841396767</v>
      </c>
      <c r="D35" s="19"/>
      <c r="E35" s="19">
        <v>165136618</v>
      </c>
      <c r="F35" s="12">
        <f>(E35-E33)/E33</f>
        <v>0.17476314084031744</v>
      </c>
      <c r="G35" s="19"/>
      <c r="H35" s="19">
        <v>728376832</v>
      </c>
      <c r="I35" s="12">
        <f>(H35-H33)/H33</f>
        <v>0.18740328362728564</v>
      </c>
      <c r="J35" s="19"/>
      <c r="K35" s="19">
        <v>82743395</v>
      </c>
      <c r="L35" s="12">
        <f>(K35-K33)/K33</f>
        <v>0.03846822206775666</v>
      </c>
      <c r="M35" s="17"/>
      <c r="N35" s="17"/>
    </row>
    <row r="36" spans="1:13" s="10" customFormat="1" ht="21" customHeight="1">
      <c r="A36" s="8">
        <v>2022</v>
      </c>
      <c r="B36" s="19">
        <v>1059975804</v>
      </c>
      <c r="C36" s="12">
        <f>(B36-B33)/B33</f>
        <v>0.2714597743977034</v>
      </c>
      <c r="D36" s="19"/>
      <c r="E36" s="19">
        <v>164794561</v>
      </c>
      <c r="F36" s="12">
        <f>(E36-E33)/E33</f>
        <v>0.17232978620018297</v>
      </c>
      <c r="G36" s="19"/>
      <c r="H36" s="19">
        <v>813061509</v>
      </c>
      <c r="I36" s="12">
        <f>(H36-H33)/H33</f>
        <v>0.32545663612973874</v>
      </c>
      <c r="J36" s="19"/>
      <c r="K36" s="19">
        <v>82119735</v>
      </c>
      <c r="L36" s="12">
        <f>(K36-K33)/K33</f>
        <v>0.030640998017126667</v>
      </c>
      <c r="M36" s="17"/>
    </row>
    <row r="37" spans="1:13" s="10" customFormat="1" ht="21" customHeight="1">
      <c r="A37" s="8">
        <v>2023</v>
      </c>
      <c r="B37" s="19"/>
      <c r="C37" s="12">
        <f>(B37-B34)/B34</f>
        <v>-1</v>
      </c>
      <c r="D37" s="19"/>
      <c r="E37" s="19"/>
      <c r="F37" s="12">
        <f>(E37-E34)/E34</f>
        <v>-1</v>
      </c>
      <c r="G37" s="19"/>
      <c r="H37" s="19"/>
      <c r="I37" s="12">
        <f>(H37-H34)/H34</f>
        <v>-1</v>
      </c>
      <c r="J37" s="19"/>
      <c r="K37" s="19"/>
      <c r="L37" s="12">
        <f>(K37-K34)/K34</f>
        <v>-1</v>
      </c>
      <c r="M37" s="17"/>
    </row>
    <row r="38" spans="1:13" s="10" customFormat="1" ht="21" customHeight="1" thickBot="1">
      <c r="A38" s="14" t="s">
        <v>6</v>
      </c>
      <c r="B38" s="15">
        <f>SUM(B5:B37)</f>
        <v>20774833706.78</v>
      </c>
      <c r="C38" s="15"/>
      <c r="D38" s="15"/>
      <c r="E38" s="15">
        <f>SUM(E5:E37)</f>
        <v>3956214245.2599998</v>
      </c>
      <c r="F38" s="15"/>
      <c r="G38" s="15"/>
      <c r="H38" s="15">
        <f>SUM(H5:H37)</f>
        <v>14587092952.980001</v>
      </c>
      <c r="I38" s="15"/>
      <c r="J38" s="15"/>
      <c r="K38" s="15">
        <f>SUM(K5:K37)</f>
        <v>2231526509.54</v>
      </c>
      <c r="L38" s="16"/>
      <c r="M38" s="17"/>
    </row>
    <row r="39" spans="2:11" ht="12.75">
      <c r="B39" s="1"/>
      <c r="C39" s="1"/>
      <c r="D39" s="1"/>
      <c r="E39" s="4"/>
      <c r="H39" s="4"/>
      <c r="K39" s="4"/>
    </row>
    <row r="40" ht="12.75">
      <c r="A40" t="s">
        <v>7</v>
      </c>
    </row>
    <row r="42" spans="2:5" ht="12.75">
      <c r="B42" s="18"/>
      <c r="E42" s="18"/>
    </row>
    <row r="43" ht="12.75">
      <c r="E43" s="20"/>
    </row>
    <row r="44" spans="5:8" ht="12.75">
      <c r="E44" s="21"/>
      <c r="H44" s="20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</sheetData>
  <sheetProtection/>
  <printOptions horizontalCentered="1"/>
  <pageMargins left="0.5" right="0.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Burmania</dc:creator>
  <cp:keywords/>
  <dc:description/>
  <cp:lastModifiedBy>Johnson, Stephanie A</cp:lastModifiedBy>
  <cp:lastPrinted>2017-01-19T15:51:31Z</cp:lastPrinted>
  <dcterms:created xsi:type="dcterms:W3CDTF">1998-06-11T20:21:11Z</dcterms:created>
  <dcterms:modified xsi:type="dcterms:W3CDTF">2023-08-29T00:16:33Z</dcterms:modified>
  <cp:category/>
  <cp:version/>
  <cp:contentType/>
  <cp:contentStatus/>
</cp:coreProperties>
</file>