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785" activeTab="0"/>
  </bookViews>
  <sheets>
    <sheet name="TAX93-94" sheetId="1" r:id="rId1"/>
  </sheets>
  <definedNames>
    <definedName name="_Regression_Int" localSheetId="0" hidden="1">1</definedName>
    <definedName name="HTML_CodePage" hidden="1">1252</definedName>
    <definedName name="HTML_Control" hidden="1">{"'TAX93-94'!$A$193:$N$255"}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"S:\HOMEPAGE\STATS\Cengy94.htm"</definedName>
    <definedName name="HTML_Title" hidden="1">""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<sst xmlns="http://schemas.openxmlformats.org/spreadsheetml/2006/main" count="260" uniqueCount="44">
  <si>
    <t>AGP</t>
  </si>
  <si>
    <t xml:space="preserve">OCTOBER </t>
  </si>
  <si>
    <t>OCTOBER</t>
  </si>
  <si>
    <t xml:space="preserve">NOVEMBER   </t>
  </si>
  <si>
    <t>NOVEMBER</t>
  </si>
  <si>
    <t xml:space="preserve">NOVEMBER </t>
  </si>
  <si>
    <t xml:space="preserve">DECEMBER   </t>
  </si>
  <si>
    <t>DECEMBER</t>
  </si>
  <si>
    <t>JANUARY</t>
  </si>
  <si>
    <t>FEBRUARY</t>
  </si>
  <si>
    <t>MARCH</t>
  </si>
  <si>
    <t>APRIL</t>
  </si>
  <si>
    <t>MAY</t>
  </si>
  <si>
    <t xml:space="preserve">JUNE </t>
  </si>
  <si>
    <t>JUNE</t>
  </si>
  <si>
    <t xml:space="preserve">JULY </t>
  </si>
  <si>
    <t>JULY</t>
  </si>
  <si>
    <t xml:space="preserve">AUGUST </t>
  </si>
  <si>
    <t>AUGUST</t>
  </si>
  <si>
    <t>SEPTEMBER</t>
  </si>
  <si>
    <t>TOTAL</t>
  </si>
  <si>
    <t>Black Hawk</t>
  </si>
  <si>
    <t>Central City</t>
  </si>
  <si>
    <t>Cripple Creek</t>
  </si>
  <si>
    <t>Coins In</t>
  </si>
  <si>
    <t>Hold %</t>
  </si>
  <si>
    <t>Statewide</t>
  </si>
  <si>
    <t>Slots Total</t>
  </si>
  <si>
    <t>Avg Daily AGP</t>
  </si>
  <si>
    <t>5¢ Slots</t>
  </si>
  <si>
    <t>10¢ Slots</t>
  </si>
  <si>
    <t>25¢ Slots</t>
  </si>
  <si>
    <t>50¢ Slots</t>
  </si>
  <si>
    <t>$1 Slots</t>
  </si>
  <si>
    <t>$5 Slots</t>
  </si>
  <si>
    <t>Table Games</t>
  </si>
  <si>
    <t>BJ Tables</t>
  </si>
  <si>
    <t>Poker Tables</t>
  </si>
  <si>
    <t>Total Devices</t>
  </si>
  <si>
    <t>Total AGP</t>
  </si>
  <si>
    <t>Gaming Taxes</t>
  </si>
  <si>
    <t># of Accounts</t>
  </si>
  <si>
    <t>Avg Days Open</t>
  </si>
  <si>
    <t>1993-1994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</si>
</sst>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8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i/>
      <sz val="12"/>
      <color indexed="8"/>
      <name val="Courier"/>
      <family val="0"/>
    </font>
    <font>
      <sz val="10"/>
      <name val="Helvetica"/>
      <family val="2"/>
    </font>
    <font>
      <b/>
      <sz val="16"/>
      <name val="Helvetica"/>
      <family val="2"/>
    </font>
    <font>
      <b/>
      <sz val="10"/>
      <name val="Helvetica"/>
      <family val="2"/>
    </font>
    <font>
      <sz val="10"/>
      <color indexed="8"/>
      <name val="Helvetic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 applyProtection="1">
      <alignment horizontal="left"/>
      <protection/>
    </xf>
    <xf numFmtId="37" fontId="7" fillId="0" borderId="1" xfId="0" applyNumberFormat="1" applyFont="1" applyFill="1" applyBorder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 horizontal="right"/>
      <protection/>
    </xf>
    <xf numFmtId="10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55"/>
  <sheetViews>
    <sheetView tabSelected="1" workbookViewId="0" topLeftCell="A166">
      <selection activeCell="A166" sqref="A1:N16384"/>
    </sheetView>
  </sheetViews>
  <sheetFormatPr defaultColWidth="9.796875" defaultRowHeight="15"/>
  <cols>
    <col min="1" max="1" width="12.3984375" style="0" bestFit="1" customWidth="1"/>
    <col min="2" max="13" width="11.09765625" style="0" bestFit="1" customWidth="1"/>
    <col min="14" max="14" width="12.296875" style="0" bestFit="1" customWidth="1"/>
  </cols>
  <sheetData>
    <row r="1" spans="1:14" ht="20.25">
      <c r="A1" s="10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>
      <c r="A2" s="11" t="s">
        <v>26</v>
      </c>
      <c r="B2" s="2" t="s">
        <v>1</v>
      </c>
      <c r="C2" s="2" t="s">
        <v>3</v>
      </c>
      <c r="D2" s="2" t="s">
        <v>6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15</v>
      </c>
      <c r="L2" s="2" t="s">
        <v>17</v>
      </c>
      <c r="M2" s="2" t="s">
        <v>19</v>
      </c>
      <c r="N2" s="2" t="s">
        <v>20</v>
      </c>
    </row>
    <row r="3" spans="1:14" ht="15.75" thickTop="1">
      <c r="A3" s="3" t="s">
        <v>27</v>
      </c>
      <c r="B3" s="13">
        <f aca="true" t="shared" si="0" ref="B3:N5">SUM(B9+B15+B21+B27+B33+B39)</f>
        <v>10110</v>
      </c>
      <c r="C3" s="13">
        <f t="shared" si="0"/>
        <v>10104</v>
      </c>
      <c r="D3" s="13">
        <f t="shared" si="0"/>
        <v>11189</v>
      </c>
      <c r="E3" s="13">
        <f t="shared" si="0"/>
        <v>10767</v>
      </c>
      <c r="F3" s="13">
        <f t="shared" si="0"/>
        <v>10814</v>
      </c>
      <c r="G3" s="13">
        <f t="shared" si="0"/>
        <v>10761</v>
      </c>
      <c r="H3" s="13">
        <f t="shared" si="0"/>
        <v>10816</v>
      </c>
      <c r="I3" s="13">
        <f t="shared" si="0"/>
        <v>11094</v>
      </c>
      <c r="J3" s="13">
        <f t="shared" si="0"/>
        <v>11209</v>
      </c>
      <c r="K3" s="13">
        <f t="shared" si="0"/>
        <v>11379</v>
      </c>
      <c r="L3" s="13">
        <f t="shared" si="0"/>
        <v>11392</v>
      </c>
      <c r="M3" s="13">
        <f t="shared" si="0"/>
        <v>11266</v>
      </c>
      <c r="N3" s="13">
        <f t="shared" si="0"/>
        <v>130901</v>
      </c>
    </row>
    <row r="4" spans="1:14" ht="15">
      <c r="A4" s="3" t="s">
        <v>24</v>
      </c>
      <c r="B4" s="14">
        <f t="shared" si="0"/>
        <v>329332160.25</v>
      </c>
      <c r="C4" s="14">
        <f t="shared" si="0"/>
        <v>229832676.55</v>
      </c>
      <c r="D4" s="14">
        <f t="shared" si="0"/>
        <v>278830961</v>
      </c>
      <c r="E4" s="14">
        <f t="shared" si="0"/>
        <v>363992016.25</v>
      </c>
      <c r="F4" s="14">
        <f t="shared" si="0"/>
        <v>303884301.95</v>
      </c>
      <c r="G4" s="14">
        <f t="shared" si="0"/>
        <v>313808440.61</v>
      </c>
      <c r="H4" s="14">
        <f t="shared" si="0"/>
        <v>332875749.49</v>
      </c>
      <c r="I4" s="14">
        <f t="shared" si="0"/>
        <v>359580228.51</v>
      </c>
      <c r="J4" s="14">
        <f t="shared" si="0"/>
        <v>357208318.3</v>
      </c>
      <c r="K4" s="14">
        <f t="shared" si="0"/>
        <v>451392381.09000003</v>
      </c>
      <c r="L4" s="14">
        <f t="shared" si="0"/>
        <v>409538551.02</v>
      </c>
      <c r="M4" s="14">
        <f t="shared" si="0"/>
        <v>400295152.61</v>
      </c>
      <c r="N4" s="14">
        <f t="shared" si="0"/>
        <v>4130570937.6300006</v>
      </c>
    </row>
    <row r="5" spans="1:14" ht="15">
      <c r="A5" s="3" t="s">
        <v>0</v>
      </c>
      <c r="B5" s="14">
        <f t="shared" si="0"/>
        <v>22218022.42</v>
      </c>
      <c r="C5" s="14">
        <f t="shared" si="0"/>
        <v>16470462.22</v>
      </c>
      <c r="D5" s="14">
        <f t="shared" si="0"/>
        <v>18665503.520000003</v>
      </c>
      <c r="E5" s="14">
        <f t="shared" si="0"/>
        <v>21941900.62</v>
      </c>
      <c r="F5" s="14">
        <f t="shared" si="0"/>
        <v>20981799.61</v>
      </c>
      <c r="G5" s="14">
        <f t="shared" si="0"/>
        <v>22542638.110000003</v>
      </c>
      <c r="H5" s="14">
        <f t="shared" si="0"/>
        <v>22856625.52</v>
      </c>
      <c r="I5" s="14">
        <f t="shared" si="0"/>
        <v>24400874.84</v>
      </c>
      <c r="J5" s="14">
        <f t="shared" si="0"/>
        <v>24093622.33</v>
      </c>
      <c r="K5" s="14">
        <f t="shared" si="0"/>
        <v>30671632.95</v>
      </c>
      <c r="L5" s="14">
        <f t="shared" si="0"/>
        <v>28558800.42</v>
      </c>
      <c r="M5" s="14">
        <f t="shared" si="0"/>
        <v>28075252.130000003</v>
      </c>
      <c r="N5" s="14">
        <f t="shared" si="0"/>
        <v>281477134.69</v>
      </c>
    </row>
    <row r="6" spans="1:14" ht="15">
      <c r="A6" s="3" t="s">
        <v>28</v>
      </c>
      <c r="B6" s="5">
        <f aca="true" t="shared" si="1" ref="B6:N6">SUM(B5/B3/B63)</f>
        <v>70.89123646341852</v>
      </c>
      <c r="C6" s="5">
        <f t="shared" si="1"/>
        <v>54.33644173924519</v>
      </c>
      <c r="D6" s="5">
        <f t="shared" si="1"/>
        <v>56.07399079678346</v>
      </c>
      <c r="E6" s="5">
        <f t="shared" si="1"/>
        <v>65.73820431006331</v>
      </c>
      <c r="F6" s="5">
        <f t="shared" si="1"/>
        <v>69.76785659539317</v>
      </c>
      <c r="G6" s="5">
        <f t="shared" si="1"/>
        <v>68.14723579213282</v>
      </c>
      <c r="H6" s="5">
        <f t="shared" si="1"/>
        <v>72.2469577201234</v>
      </c>
      <c r="I6" s="5">
        <f t="shared" si="1"/>
        <v>71.87797101654193</v>
      </c>
      <c r="J6" s="5">
        <f t="shared" si="1"/>
        <v>71.64963371695363</v>
      </c>
      <c r="K6" s="5">
        <f t="shared" si="1"/>
        <v>88.52083541672349</v>
      </c>
      <c r="L6" s="5">
        <f t="shared" si="1"/>
        <v>80.8682958612722</v>
      </c>
      <c r="M6" s="5">
        <f t="shared" si="1"/>
        <v>83.20646882623178</v>
      </c>
      <c r="N6" s="5">
        <f t="shared" si="1"/>
        <v>71.36956296445204</v>
      </c>
    </row>
    <row r="7" spans="1:14" ht="15">
      <c r="A7" s="3" t="s">
        <v>25</v>
      </c>
      <c r="B7" s="15">
        <f aca="true" t="shared" si="2" ref="B7:N7">SUM(B5/B4)</f>
        <v>0.0674638711358588</v>
      </c>
      <c r="C7" s="15">
        <f t="shared" si="2"/>
        <v>0.07166283953716589</v>
      </c>
      <c r="D7" s="15">
        <f t="shared" si="2"/>
        <v>0.06694200476538903</v>
      </c>
      <c r="E7" s="15">
        <f t="shared" si="2"/>
        <v>0.060281268930167095</v>
      </c>
      <c r="F7" s="15">
        <f t="shared" si="2"/>
        <v>0.06904535533873107</v>
      </c>
      <c r="G7" s="15">
        <f t="shared" si="2"/>
        <v>0.07183566530645334</v>
      </c>
      <c r="H7" s="15">
        <f t="shared" si="2"/>
        <v>0.06866413535686726</v>
      </c>
      <c r="I7" s="15">
        <f t="shared" si="2"/>
        <v>0.0678593340382212</v>
      </c>
      <c r="J7" s="15">
        <f t="shared" si="2"/>
        <v>0.06744977957026484</v>
      </c>
      <c r="K7" s="15">
        <f t="shared" si="2"/>
        <v>0.06794893807453209</v>
      </c>
      <c r="L7" s="15">
        <f t="shared" si="2"/>
        <v>0.06973409548105111</v>
      </c>
      <c r="M7" s="15">
        <f t="shared" si="2"/>
        <v>0.07013637798745265</v>
      </c>
      <c r="N7" s="15">
        <f t="shared" si="2"/>
        <v>0.06814484945064356</v>
      </c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2" t="s">
        <v>29</v>
      </c>
      <c r="B9" s="4">
        <v>1921</v>
      </c>
      <c r="C9" s="4">
        <v>1958</v>
      </c>
      <c r="D9" s="4">
        <v>2078</v>
      </c>
      <c r="E9" s="4">
        <v>1983</v>
      </c>
      <c r="F9" s="4">
        <v>2004</v>
      </c>
      <c r="G9" s="4">
        <v>2011</v>
      </c>
      <c r="H9" s="4">
        <v>2040</v>
      </c>
      <c r="I9" s="4">
        <v>2123</v>
      </c>
      <c r="J9" s="4">
        <v>2134</v>
      </c>
      <c r="K9" s="4">
        <v>2208</v>
      </c>
      <c r="L9" s="4">
        <v>2181</v>
      </c>
      <c r="M9" s="4">
        <v>2193</v>
      </c>
      <c r="N9" s="4">
        <v>24834</v>
      </c>
    </row>
    <row r="10" spans="1:14" ht="15">
      <c r="A10" s="3" t="s">
        <v>24</v>
      </c>
      <c r="B10" s="5">
        <v>21166752.95</v>
      </c>
      <c r="C10" s="5">
        <v>15456516.45</v>
      </c>
      <c r="D10" s="5">
        <v>17250586.25</v>
      </c>
      <c r="E10" s="5">
        <v>19976585.75</v>
      </c>
      <c r="F10" s="5">
        <v>18872129.35</v>
      </c>
      <c r="G10" s="5">
        <v>21321403.810000002</v>
      </c>
      <c r="H10" s="5">
        <v>20354419.759999998</v>
      </c>
      <c r="I10" s="5">
        <v>22994177.56</v>
      </c>
      <c r="J10" s="5">
        <v>23179851.9</v>
      </c>
      <c r="K10" s="5">
        <v>33670375.16</v>
      </c>
      <c r="L10" s="5">
        <v>27463067.72</v>
      </c>
      <c r="M10" s="5">
        <v>25317987.53</v>
      </c>
      <c r="N10" s="5">
        <v>267023854.19</v>
      </c>
    </row>
    <row r="11" spans="1:14" ht="15">
      <c r="A11" s="3" t="s">
        <v>0</v>
      </c>
      <c r="B11" s="5">
        <v>2360706.13</v>
      </c>
      <c r="C11" s="5">
        <v>1683297.31</v>
      </c>
      <c r="D11" s="5">
        <v>1829495.51</v>
      </c>
      <c r="E11" s="5">
        <v>2187171.93</v>
      </c>
      <c r="F11" s="5">
        <v>2036924.62</v>
      </c>
      <c r="G11" s="5">
        <v>2268292.03</v>
      </c>
      <c r="H11" s="5">
        <v>2166125.58</v>
      </c>
      <c r="I11" s="5">
        <v>2444602.14</v>
      </c>
      <c r="J11" s="5">
        <v>2503480.78</v>
      </c>
      <c r="K11" s="5">
        <v>3070945.28</v>
      </c>
      <c r="L11" s="5">
        <v>2840032.99</v>
      </c>
      <c r="M11" s="5">
        <v>2806570.54</v>
      </c>
      <c r="N11" s="5">
        <v>28197644.84</v>
      </c>
    </row>
    <row r="12" spans="1:14" ht="15">
      <c r="A12" s="3" t="s">
        <v>28</v>
      </c>
      <c r="B12" s="5">
        <f>SUM(B11/B9/B63)</f>
        <v>39.64175463048479</v>
      </c>
      <c r="C12" s="5">
        <f>SUM(C11/C9/C63)</f>
        <v>28.65674685052775</v>
      </c>
      <c r="D12" s="5">
        <f>SUM(D11/D9/D63)</f>
        <v>29.593670546178046</v>
      </c>
      <c r="E12" s="5">
        <f aca="true" t="shared" si="3" ref="E12:N12">SUM(E11/E9/E63)</f>
        <v>35.579391440144455</v>
      </c>
      <c r="F12" s="5">
        <f t="shared" si="3"/>
        <v>36.54906332606273</v>
      </c>
      <c r="G12" s="5">
        <f t="shared" si="3"/>
        <v>36.69298413054808</v>
      </c>
      <c r="H12" s="5">
        <f t="shared" si="3"/>
        <v>36.301752639517346</v>
      </c>
      <c r="I12" s="5">
        <f t="shared" si="3"/>
        <v>37.63022083067801</v>
      </c>
      <c r="J12" s="5">
        <f t="shared" si="3"/>
        <v>39.10466697906904</v>
      </c>
      <c r="K12" s="5">
        <f t="shared" si="3"/>
        <v>45.67575259989053</v>
      </c>
      <c r="L12" s="5">
        <f t="shared" si="3"/>
        <v>42.00548712487613</v>
      </c>
      <c r="M12" s="5">
        <f t="shared" si="3"/>
        <v>42.73074884649671</v>
      </c>
      <c r="N12" s="5">
        <f t="shared" si="3"/>
        <v>37.685912854939986</v>
      </c>
    </row>
    <row r="13" spans="1:14" ht="15">
      <c r="A13" s="3" t="s">
        <v>25</v>
      </c>
      <c r="B13" s="15">
        <f>SUM(B11/B10)</f>
        <v>0.11152896883033729</v>
      </c>
      <c r="C13" s="15">
        <f>SUM(C11/C10)</f>
        <v>0.10890534846226622</v>
      </c>
      <c r="D13" s="15">
        <f aca="true" t="shared" si="4" ref="D13:N13">SUM(D11/D10)</f>
        <v>0.10605410642203537</v>
      </c>
      <c r="E13" s="15">
        <f t="shared" si="4"/>
        <v>0.1094867740349474</v>
      </c>
      <c r="F13" s="15">
        <f t="shared" si="4"/>
        <v>0.10793295140275201</v>
      </c>
      <c r="G13" s="15">
        <f t="shared" si="4"/>
        <v>0.1063856793958446</v>
      </c>
      <c r="H13" s="15">
        <f t="shared" si="4"/>
        <v>0.10642040429257613</v>
      </c>
      <c r="I13" s="15">
        <f t="shared" si="4"/>
        <v>0.10631396289870175</v>
      </c>
      <c r="J13" s="15">
        <f t="shared" si="4"/>
        <v>0.10800244931677065</v>
      </c>
      <c r="K13" s="15">
        <f t="shared" si="4"/>
        <v>0.09120614978024498</v>
      </c>
      <c r="L13" s="15">
        <f t="shared" si="4"/>
        <v>0.1034128094849267</v>
      </c>
      <c r="M13" s="15">
        <f t="shared" si="4"/>
        <v>0.11085282890966018</v>
      </c>
      <c r="N13" s="15">
        <f t="shared" si="4"/>
        <v>0.10559972226277602</v>
      </c>
    </row>
    <row r="14" spans="1:14" ht="15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"/>
    </row>
    <row r="15" spans="1:14" ht="15">
      <c r="A15" s="12" t="s">
        <v>30</v>
      </c>
      <c r="B15" s="4">
        <v>9</v>
      </c>
      <c r="C15" s="4">
        <v>9</v>
      </c>
      <c r="D15" s="4">
        <v>55</v>
      </c>
      <c r="E15" s="4">
        <v>9</v>
      </c>
      <c r="F15" s="4">
        <v>9</v>
      </c>
      <c r="G15" s="4">
        <v>9</v>
      </c>
      <c r="H15" s="4">
        <v>9</v>
      </c>
      <c r="I15" s="4">
        <v>9</v>
      </c>
      <c r="J15" s="4">
        <v>9</v>
      </c>
      <c r="K15" s="4">
        <v>12</v>
      </c>
      <c r="L15" s="4">
        <v>12</v>
      </c>
      <c r="M15" s="4">
        <v>13</v>
      </c>
      <c r="N15" s="4">
        <v>164</v>
      </c>
    </row>
    <row r="16" spans="1:14" ht="15">
      <c r="A16" s="3" t="s">
        <v>24</v>
      </c>
      <c r="B16" s="5">
        <v>89588</v>
      </c>
      <c r="C16" s="5">
        <v>46984.3</v>
      </c>
      <c r="D16" s="5">
        <v>446312.75</v>
      </c>
      <c r="E16" s="5">
        <v>63071</v>
      </c>
      <c r="F16" s="5">
        <v>66937.6</v>
      </c>
      <c r="G16" s="5">
        <v>72860.6</v>
      </c>
      <c r="H16" s="5">
        <v>57642.1</v>
      </c>
      <c r="I16" s="5">
        <v>85533.4</v>
      </c>
      <c r="J16" s="5">
        <v>66703.5</v>
      </c>
      <c r="K16" s="5">
        <v>115999.4</v>
      </c>
      <c r="L16" s="5">
        <v>109788.6</v>
      </c>
      <c r="M16" s="5">
        <v>123087.3</v>
      </c>
      <c r="N16" s="5">
        <v>1344508.55</v>
      </c>
    </row>
    <row r="17" spans="1:14" ht="15">
      <c r="A17" s="3" t="s">
        <v>0</v>
      </c>
      <c r="B17" s="5">
        <v>9400.4</v>
      </c>
      <c r="C17" s="5">
        <v>4859.7</v>
      </c>
      <c r="D17" s="5">
        <v>35407.23</v>
      </c>
      <c r="E17" s="5">
        <v>8301.3</v>
      </c>
      <c r="F17" s="5">
        <v>5514.9</v>
      </c>
      <c r="G17" s="5">
        <v>6673.9</v>
      </c>
      <c r="H17" s="5">
        <v>7005.3</v>
      </c>
      <c r="I17" s="5">
        <v>7823.4</v>
      </c>
      <c r="J17" s="5">
        <v>7989.4</v>
      </c>
      <c r="K17" s="5">
        <v>11893.7</v>
      </c>
      <c r="L17" s="5">
        <v>13666.1</v>
      </c>
      <c r="M17" s="5">
        <v>15683.5</v>
      </c>
      <c r="N17" s="5">
        <v>134218.83</v>
      </c>
    </row>
    <row r="18" spans="1:14" ht="15">
      <c r="A18" s="3" t="s">
        <v>28</v>
      </c>
      <c r="B18" s="5">
        <f>SUM(B17/B15/B63)</f>
        <v>33.6931899641577</v>
      </c>
      <c r="C18" s="5">
        <f aca="true" t="shared" si="5" ref="C18:N18">SUM(C17/C15/C63)</f>
        <v>17.99888888888889</v>
      </c>
      <c r="D18" s="5">
        <f t="shared" si="5"/>
        <v>21.63925439266616</v>
      </c>
      <c r="E18" s="5">
        <f t="shared" si="5"/>
        <v>29.75376344086021</v>
      </c>
      <c r="F18" s="5">
        <f t="shared" si="5"/>
        <v>22.034040513004914</v>
      </c>
      <c r="G18" s="5">
        <f t="shared" si="5"/>
        <v>24.123111400274706</v>
      </c>
      <c r="H18" s="5">
        <f t="shared" si="5"/>
        <v>26.61082621082621</v>
      </c>
      <c r="I18" s="5">
        <f t="shared" si="5"/>
        <v>28.407407407407405</v>
      </c>
      <c r="J18" s="5">
        <f t="shared" si="5"/>
        <v>29.59037037037037</v>
      </c>
      <c r="K18" s="5">
        <f t="shared" si="5"/>
        <v>32.54980842911878</v>
      </c>
      <c r="L18" s="5">
        <f t="shared" si="5"/>
        <v>36.736827956989245</v>
      </c>
      <c r="M18" s="5">
        <f t="shared" si="5"/>
        <v>40.281237960703734</v>
      </c>
      <c r="N18" s="5">
        <f t="shared" si="5"/>
        <v>27.163296916055867</v>
      </c>
    </row>
    <row r="19" spans="1:14" ht="15">
      <c r="A19" s="3" t="s">
        <v>25</v>
      </c>
      <c r="B19" s="15">
        <f aca="true" t="shared" si="6" ref="B19:N19">SUM(B17/B16)</f>
        <v>0.10492923159351698</v>
      </c>
      <c r="C19" s="15">
        <f t="shared" si="6"/>
        <v>0.1034324231711444</v>
      </c>
      <c r="D19" s="15">
        <f t="shared" si="6"/>
        <v>0.07933277729574162</v>
      </c>
      <c r="E19" s="15">
        <f t="shared" si="6"/>
        <v>0.1316183348924228</v>
      </c>
      <c r="F19" s="15">
        <f t="shared" si="6"/>
        <v>0.08238867243522324</v>
      </c>
      <c r="G19" s="15">
        <f t="shared" si="6"/>
        <v>0.09159820259509253</v>
      </c>
      <c r="H19" s="15">
        <f t="shared" si="6"/>
        <v>0.12153096434723927</v>
      </c>
      <c r="I19" s="15">
        <f t="shared" si="6"/>
        <v>0.09146602379889027</v>
      </c>
      <c r="J19" s="15">
        <f t="shared" si="6"/>
        <v>0.11977482440951374</v>
      </c>
      <c r="K19" s="15">
        <f t="shared" si="6"/>
        <v>0.10253242689186325</v>
      </c>
      <c r="L19" s="15">
        <f t="shared" si="6"/>
        <v>0.12447649391649042</v>
      </c>
      <c r="M19" s="15">
        <f t="shared" si="6"/>
        <v>0.1274176945956244</v>
      </c>
      <c r="N19" s="15">
        <f t="shared" si="6"/>
        <v>0.09982742765005101</v>
      </c>
    </row>
    <row r="20" spans="1:14" ht="15">
      <c r="A20" s="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"/>
    </row>
    <row r="21" spans="1:14" ht="15">
      <c r="A21" s="12" t="s">
        <v>31</v>
      </c>
      <c r="B21" s="4">
        <v>5925</v>
      </c>
      <c r="C21" s="4">
        <v>5863</v>
      </c>
      <c r="D21" s="4">
        <v>6489</v>
      </c>
      <c r="E21" s="4">
        <v>6277</v>
      </c>
      <c r="F21" s="4">
        <v>6258</v>
      </c>
      <c r="G21" s="4">
        <v>6192</v>
      </c>
      <c r="H21" s="4">
        <v>6187</v>
      </c>
      <c r="I21" s="4">
        <v>6267</v>
      </c>
      <c r="J21" s="4">
        <v>6328</v>
      </c>
      <c r="K21" s="4">
        <v>6351</v>
      </c>
      <c r="L21" s="4">
        <v>6374</v>
      </c>
      <c r="M21" s="4">
        <v>6283</v>
      </c>
      <c r="N21" s="4">
        <v>74794</v>
      </c>
    </row>
    <row r="22" spans="1:14" ht="15">
      <c r="A22" s="3" t="s">
        <v>24</v>
      </c>
      <c r="B22" s="5">
        <v>167372867.75</v>
      </c>
      <c r="C22" s="5">
        <v>104451498.8</v>
      </c>
      <c r="D22" s="5">
        <v>133240194</v>
      </c>
      <c r="E22" s="5">
        <v>154532223.5</v>
      </c>
      <c r="F22" s="5">
        <v>139604804</v>
      </c>
      <c r="G22" s="5">
        <v>152243594.15</v>
      </c>
      <c r="H22" s="5">
        <v>156016398.11</v>
      </c>
      <c r="I22" s="5">
        <v>168943102.10000002</v>
      </c>
      <c r="J22" s="5">
        <v>169868187.4</v>
      </c>
      <c r="K22" s="5">
        <v>216427931.78</v>
      </c>
      <c r="L22" s="5">
        <v>196803825.53</v>
      </c>
      <c r="M22" s="5">
        <v>190133359.28</v>
      </c>
      <c r="N22" s="5">
        <v>1949637986.4</v>
      </c>
    </row>
    <row r="23" spans="1:14" ht="15">
      <c r="A23" s="3" t="s">
        <v>0</v>
      </c>
      <c r="B23" s="5">
        <v>11333096.57</v>
      </c>
      <c r="C23" s="5">
        <v>8101575.67</v>
      </c>
      <c r="D23" s="5">
        <v>9474536.17</v>
      </c>
      <c r="E23" s="5">
        <v>10976021.97</v>
      </c>
      <c r="F23" s="5">
        <v>10489398.79</v>
      </c>
      <c r="G23" s="5">
        <v>11189355.440000001</v>
      </c>
      <c r="H23" s="5">
        <v>11165807.78</v>
      </c>
      <c r="I23" s="5">
        <v>11977802.69</v>
      </c>
      <c r="J23" s="5">
        <v>11944356.51</v>
      </c>
      <c r="K23" s="5">
        <v>15337138</v>
      </c>
      <c r="L23" s="5">
        <v>14065790.81</v>
      </c>
      <c r="M23" s="5">
        <v>14008865.4</v>
      </c>
      <c r="N23" s="5">
        <v>140063745.8</v>
      </c>
    </row>
    <row r="24" spans="1:14" ht="15">
      <c r="A24" s="3" t="s">
        <v>28</v>
      </c>
      <c r="B24" s="5">
        <f>SUM(B23/B21/B63)</f>
        <v>61.70190047638492</v>
      </c>
      <c r="C24" s="5">
        <f aca="true" t="shared" si="7" ref="C24:N24">SUM(C23/C21/C63)</f>
        <v>46.06046773551652</v>
      </c>
      <c r="D24" s="5">
        <f t="shared" si="7"/>
        <v>49.07871845178201</v>
      </c>
      <c r="E24" s="5">
        <f t="shared" si="7"/>
        <v>56.40675877628002</v>
      </c>
      <c r="F24" s="5">
        <f t="shared" si="7"/>
        <v>60.271784384955254</v>
      </c>
      <c r="G24" s="5">
        <f t="shared" si="7"/>
        <v>58.78550575889473</v>
      </c>
      <c r="H24" s="5">
        <f t="shared" si="7"/>
        <v>61.69985746236595</v>
      </c>
      <c r="I24" s="5">
        <f t="shared" si="7"/>
        <v>62.45914479934838</v>
      </c>
      <c r="J24" s="5">
        <f t="shared" si="7"/>
        <v>62.91801785714286</v>
      </c>
      <c r="K24" s="5">
        <f t="shared" si="7"/>
        <v>79.30761973535579</v>
      </c>
      <c r="L24" s="5">
        <f t="shared" si="7"/>
        <v>71.18531336983916</v>
      </c>
      <c r="M24" s="5">
        <f t="shared" si="7"/>
        <v>74.44560712758837</v>
      </c>
      <c r="N24" s="5">
        <f t="shared" si="7"/>
        <v>62.15439692342336</v>
      </c>
    </row>
    <row r="25" spans="1:14" ht="15">
      <c r="A25" s="3" t="s">
        <v>25</v>
      </c>
      <c r="B25" s="15">
        <f aca="true" t="shared" si="8" ref="B25:N25">SUM(B23/B22)</f>
        <v>0.0677116710871437</v>
      </c>
      <c r="C25" s="15">
        <f t="shared" si="8"/>
        <v>0.07756303895181636</v>
      </c>
      <c r="D25" s="15">
        <f t="shared" si="8"/>
        <v>0.07110869389757868</v>
      </c>
      <c r="E25" s="15">
        <f t="shared" si="8"/>
        <v>0.07102739947309436</v>
      </c>
      <c r="F25" s="15">
        <f t="shared" si="8"/>
        <v>0.07513637417520388</v>
      </c>
      <c r="G25" s="15">
        <f t="shared" si="8"/>
        <v>0.0734963957102559</v>
      </c>
      <c r="H25" s="15">
        <f t="shared" si="8"/>
        <v>0.07156816793147282</v>
      </c>
      <c r="I25" s="15">
        <f t="shared" si="8"/>
        <v>0.07089844178965149</v>
      </c>
      <c r="J25" s="15">
        <f t="shared" si="8"/>
        <v>0.07031544100646593</v>
      </c>
      <c r="K25" s="15">
        <f t="shared" si="8"/>
        <v>0.0708648734655482</v>
      </c>
      <c r="L25" s="15">
        <f t="shared" si="8"/>
        <v>0.07147112497493534</v>
      </c>
      <c r="M25" s="15">
        <f t="shared" si="8"/>
        <v>0.07367915579385434</v>
      </c>
      <c r="N25" s="15">
        <f t="shared" si="8"/>
        <v>0.07184089906794812</v>
      </c>
    </row>
    <row r="26" spans="1:14" ht="1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"/>
    </row>
    <row r="27" spans="1:14" ht="15">
      <c r="A27" s="12" t="s">
        <v>32</v>
      </c>
      <c r="B27" s="4">
        <v>63</v>
      </c>
      <c r="C27" s="4">
        <v>65</v>
      </c>
      <c r="D27" s="4">
        <v>72</v>
      </c>
      <c r="E27" s="4">
        <v>57</v>
      </c>
      <c r="F27" s="4">
        <v>57</v>
      </c>
      <c r="G27" s="4">
        <v>51</v>
      </c>
      <c r="H27" s="4">
        <v>41</v>
      </c>
      <c r="I27" s="4">
        <v>38</v>
      </c>
      <c r="J27" s="4">
        <v>41</v>
      </c>
      <c r="K27" s="4">
        <v>49</v>
      </c>
      <c r="L27" s="4">
        <v>49</v>
      </c>
      <c r="M27" s="4">
        <v>54</v>
      </c>
      <c r="N27" s="4">
        <v>637</v>
      </c>
    </row>
    <row r="28" spans="1:14" ht="15">
      <c r="A28" s="3" t="s">
        <v>24</v>
      </c>
      <c r="B28" s="5">
        <v>1177762</v>
      </c>
      <c r="C28" s="5">
        <v>881839</v>
      </c>
      <c r="D28" s="5">
        <v>1046906</v>
      </c>
      <c r="E28" s="5">
        <v>1057372</v>
      </c>
      <c r="F28" s="5">
        <v>948948</v>
      </c>
      <c r="G28" s="5">
        <v>1087950</v>
      </c>
      <c r="H28" s="5">
        <v>1031320.5</v>
      </c>
      <c r="I28" s="5">
        <v>964457.5</v>
      </c>
      <c r="J28" s="5">
        <v>1029862.5</v>
      </c>
      <c r="K28" s="5">
        <v>1655424</v>
      </c>
      <c r="L28" s="5">
        <v>1432561.5</v>
      </c>
      <c r="M28" s="5">
        <v>1546212.5</v>
      </c>
      <c r="N28" s="5">
        <v>13860615.5</v>
      </c>
    </row>
    <row r="29" spans="1:14" ht="15">
      <c r="A29" s="3" t="s">
        <v>0</v>
      </c>
      <c r="B29" s="5">
        <v>104832.5</v>
      </c>
      <c r="C29" s="5">
        <v>65999.5</v>
      </c>
      <c r="D29" s="5">
        <v>79105.11</v>
      </c>
      <c r="E29" s="5">
        <v>78206</v>
      </c>
      <c r="F29" s="5">
        <v>79258</v>
      </c>
      <c r="G29" s="5">
        <v>77742.25</v>
      </c>
      <c r="H29" s="5">
        <v>89502.75</v>
      </c>
      <c r="I29" s="5">
        <v>83102.5</v>
      </c>
      <c r="J29" s="5">
        <v>65083.5</v>
      </c>
      <c r="K29" s="5">
        <v>116638</v>
      </c>
      <c r="L29" s="5">
        <v>110347.5</v>
      </c>
      <c r="M29" s="5">
        <v>125697</v>
      </c>
      <c r="N29" s="5">
        <v>1075514.61</v>
      </c>
    </row>
    <row r="30" spans="1:14" ht="15">
      <c r="A30" s="3" t="s">
        <v>28</v>
      </c>
      <c r="B30" s="5">
        <f>SUM(B29/B27/B63)</f>
        <v>53.67767537122376</v>
      </c>
      <c r="C30" s="5">
        <f aca="true" t="shared" si="9" ref="C30:N30">SUM(C29/C27/C63)</f>
        <v>33.845897435897434</v>
      </c>
      <c r="D30" s="5">
        <f t="shared" si="9"/>
        <v>36.93049019607843</v>
      </c>
      <c r="E30" s="5">
        <f t="shared" si="9"/>
        <v>44.25919637804188</v>
      </c>
      <c r="F30" s="5">
        <f t="shared" si="9"/>
        <v>49.99968457641767</v>
      </c>
      <c r="G30" s="5">
        <f t="shared" si="9"/>
        <v>49.58873920420478</v>
      </c>
      <c r="H30" s="5">
        <f t="shared" si="9"/>
        <v>74.63227016885553</v>
      </c>
      <c r="I30" s="5">
        <f t="shared" si="9"/>
        <v>71.46757825937392</v>
      </c>
      <c r="J30" s="5">
        <f t="shared" si="9"/>
        <v>52.91341463414634</v>
      </c>
      <c r="K30" s="5">
        <f t="shared" si="9"/>
        <v>78.17298347910592</v>
      </c>
      <c r="L30" s="5">
        <f t="shared" si="9"/>
        <v>72.64483212639894</v>
      </c>
      <c r="M30" s="5">
        <f t="shared" si="9"/>
        <v>77.72027453162679</v>
      </c>
      <c r="N30" s="5">
        <f t="shared" si="9"/>
        <v>56.03892068577056</v>
      </c>
    </row>
    <row r="31" spans="1:14" ht="15">
      <c r="A31" s="3" t="s">
        <v>25</v>
      </c>
      <c r="B31" s="15">
        <f aca="true" t="shared" si="10" ref="B31:N31">SUM(B29/B28)</f>
        <v>0.08900991881211993</v>
      </c>
      <c r="C31" s="15">
        <f t="shared" si="10"/>
        <v>0.07484302690173603</v>
      </c>
      <c r="D31" s="15">
        <f t="shared" si="10"/>
        <v>0.07556085264579628</v>
      </c>
      <c r="E31" s="15">
        <f t="shared" si="10"/>
        <v>0.0739626167517203</v>
      </c>
      <c r="F31" s="15">
        <f t="shared" si="10"/>
        <v>0.08352196326879871</v>
      </c>
      <c r="G31" s="15">
        <f t="shared" si="10"/>
        <v>0.07145755779217795</v>
      </c>
      <c r="H31" s="15">
        <f t="shared" si="10"/>
        <v>0.08678461254285162</v>
      </c>
      <c r="I31" s="15">
        <f t="shared" si="10"/>
        <v>0.08616502023158097</v>
      </c>
      <c r="J31" s="15">
        <f t="shared" si="10"/>
        <v>0.06319630047700543</v>
      </c>
      <c r="K31" s="15">
        <f t="shared" si="10"/>
        <v>0.07045808203819687</v>
      </c>
      <c r="L31" s="15">
        <f t="shared" si="10"/>
        <v>0.07702810664673035</v>
      </c>
      <c r="M31" s="15">
        <f t="shared" si="10"/>
        <v>0.08129348326960234</v>
      </c>
      <c r="N31" s="15">
        <f t="shared" si="10"/>
        <v>0.07759501084205099</v>
      </c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2" t="s">
        <v>33</v>
      </c>
      <c r="B33" s="4">
        <v>2101</v>
      </c>
      <c r="C33" s="4">
        <v>2113</v>
      </c>
      <c r="D33" s="4">
        <v>2369</v>
      </c>
      <c r="E33" s="4">
        <v>2296</v>
      </c>
      <c r="F33" s="4">
        <v>2352</v>
      </c>
      <c r="G33" s="4">
        <v>2365</v>
      </c>
      <c r="H33" s="4">
        <v>2391</v>
      </c>
      <c r="I33" s="4">
        <v>2494</v>
      </c>
      <c r="J33" s="4">
        <v>2531</v>
      </c>
      <c r="K33" s="4">
        <v>2589</v>
      </c>
      <c r="L33" s="4">
        <v>2604</v>
      </c>
      <c r="M33" s="4">
        <v>2551</v>
      </c>
      <c r="N33" s="4">
        <v>28756</v>
      </c>
    </row>
    <row r="34" spans="1:14" ht="15">
      <c r="A34" s="3" t="s">
        <v>24</v>
      </c>
      <c r="B34" s="5">
        <v>117365294.55</v>
      </c>
      <c r="C34" s="5">
        <v>96094377</v>
      </c>
      <c r="D34" s="5">
        <v>112295122</v>
      </c>
      <c r="E34" s="5">
        <v>158383162</v>
      </c>
      <c r="F34" s="5">
        <v>126429707</v>
      </c>
      <c r="G34" s="5">
        <v>119592867.05</v>
      </c>
      <c r="H34" s="5">
        <v>134601882</v>
      </c>
      <c r="I34" s="5">
        <v>145463287.95</v>
      </c>
      <c r="J34" s="5">
        <v>141190598</v>
      </c>
      <c r="K34" s="5">
        <v>173090657</v>
      </c>
      <c r="L34" s="5">
        <v>159219337.67000002</v>
      </c>
      <c r="M34" s="5">
        <v>158807026</v>
      </c>
      <c r="N34" s="5">
        <v>1642533318.22</v>
      </c>
    </row>
    <row r="35" spans="1:14" ht="15">
      <c r="A35" s="3" t="s">
        <v>0</v>
      </c>
      <c r="B35" s="5">
        <v>7451863.82</v>
      </c>
      <c r="C35" s="5">
        <v>5827182.140000001</v>
      </c>
      <c r="D35" s="5">
        <v>6541525.4</v>
      </c>
      <c r="E35" s="5">
        <v>7588345.2700000005</v>
      </c>
      <c r="F35" s="5">
        <v>7432860.05</v>
      </c>
      <c r="G35" s="5">
        <v>8078332.290000001</v>
      </c>
      <c r="H35" s="5">
        <v>8333265.0600000005</v>
      </c>
      <c r="I35" s="5">
        <v>8613214.11</v>
      </c>
      <c r="J35" s="5">
        <v>8454337.79</v>
      </c>
      <c r="K35" s="5">
        <v>10525711.52</v>
      </c>
      <c r="L35" s="5">
        <v>10238696.52</v>
      </c>
      <c r="M35" s="5">
        <v>9859762.14</v>
      </c>
      <c r="N35" s="5">
        <v>98945096.11</v>
      </c>
    </row>
    <row r="36" spans="1:14" ht="15">
      <c r="A36" s="3" t="s">
        <v>28</v>
      </c>
      <c r="B36" s="5">
        <f>SUM(B35/B33/B63)</f>
        <v>114.41347161873763</v>
      </c>
      <c r="C36" s="5">
        <f aca="true" t="shared" si="11" ref="C36:N36">SUM(C35/C33/C63)</f>
        <v>91.92588957248778</v>
      </c>
      <c r="D36" s="5">
        <f t="shared" si="11"/>
        <v>92.81688759927779</v>
      </c>
      <c r="E36" s="5">
        <f t="shared" si="11"/>
        <v>106.61382024839835</v>
      </c>
      <c r="F36" s="5">
        <f t="shared" si="11"/>
        <v>113.63644779198987</v>
      </c>
      <c r="G36" s="5">
        <f t="shared" si="11"/>
        <v>111.11858566907063</v>
      </c>
      <c r="H36" s="5">
        <f t="shared" si="11"/>
        <v>119.15430814271467</v>
      </c>
      <c r="I36" s="5">
        <f t="shared" si="11"/>
        <v>112.86190268408886</v>
      </c>
      <c r="J36" s="5">
        <f t="shared" si="11"/>
        <v>111.34384024759646</v>
      </c>
      <c r="K36" s="5">
        <f t="shared" si="11"/>
        <v>133.5156319428985</v>
      </c>
      <c r="L36" s="5">
        <f t="shared" si="11"/>
        <v>126.83584212873494</v>
      </c>
      <c r="M36" s="5">
        <f t="shared" si="11"/>
        <v>129.05033987784424</v>
      </c>
      <c r="N36" s="5">
        <f t="shared" si="11"/>
        <v>114.20330697767928</v>
      </c>
    </row>
    <row r="37" spans="1:14" ht="15">
      <c r="A37" s="3" t="s">
        <v>25</v>
      </c>
      <c r="B37" s="15">
        <f aca="true" t="shared" si="12" ref="B37:N37">SUM(B35/B34)</f>
        <v>0.06349290775072655</v>
      </c>
      <c r="C37" s="15">
        <f t="shared" si="12"/>
        <v>0.06064019895773923</v>
      </c>
      <c r="D37" s="15">
        <f t="shared" si="12"/>
        <v>0.0582529791454343</v>
      </c>
      <c r="E37" s="15">
        <f t="shared" si="12"/>
        <v>0.047911313135672845</v>
      </c>
      <c r="F37" s="15">
        <f t="shared" si="12"/>
        <v>0.05879045539510742</v>
      </c>
      <c r="G37" s="15">
        <f t="shared" si="12"/>
        <v>0.0675486129672146</v>
      </c>
      <c r="H37" s="15">
        <f t="shared" si="12"/>
        <v>0.06191046466943159</v>
      </c>
      <c r="I37" s="15">
        <f t="shared" si="12"/>
        <v>0.059212288072029655</v>
      </c>
      <c r="J37" s="15">
        <f t="shared" si="12"/>
        <v>0.05987890064747795</v>
      </c>
      <c r="K37" s="15">
        <f t="shared" si="12"/>
        <v>0.060810396715982186</v>
      </c>
      <c r="L37" s="15">
        <f t="shared" si="12"/>
        <v>0.06430560929238915</v>
      </c>
      <c r="M37" s="15">
        <f t="shared" si="12"/>
        <v>0.062086435268928215</v>
      </c>
      <c r="N37" s="15">
        <f t="shared" si="12"/>
        <v>0.06023932361824234</v>
      </c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2" t="s">
        <v>34</v>
      </c>
      <c r="B39" s="4">
        <v>91</v>
      </c>
      <c r="C39" s="4">
        <v>96</v>
      </c>
      <c r="D39" s="4">
        <v>126</v>
      </c>
      <c r="E39" s="4">
        <v>145</v>
      </c>
      <c r="F39" s="4">
        <v>134</v>
      </c>
      <c r="G39" s="4">
        <v>133</v>
      </c>
      <c r="H39" s="4">
        <v>148</v>
      </c>
      <c r="I39" s="4">
        <v>163</v>
      </c>
      <c r="J39" s="4">
        <v>166</v>
      </c>
      <c r="K39" s="4">
        <v>170</v>
      </c>
      <c r="L39" s="4">
        <v>172</v>
      </c>
      <c r="M39" s="4">
        <v>172</v>
      </c>
      <c r="N39" s="4">
        <v>1716</v>
      </c>
    </row>
    <row r="40" spans="1:14" ht="15">
      <c r="A40" s="3" t="s">
        <v>24</v>
      </c>
      <c r="B40" s="5">
        <v>22159895</v>
      </c>
      <c r="C40" s="5">
        <v>12901461</v>
      </c>
      <c r="D40" s="5">
        <v>14551840</v>
      </c>
      <c r="E40" s="5">
        <v>29979602</v>
      </c>
      <c r="F40" s="5">
        <v>17961776</v>
      </c>
      <c r="G40" s="5">
        <v>19489765</v>
      </c>
      <c r="H40" s="5">
        <v>20814087.02</v>
      </c>
      <c r="I40" s="5">
        <v>21129670</v>
      </c>
      <c r="J40" s="5">
        <v>21873115</v>
      </c>
      <c r="K40" s="5">
        <v>26431993.75</v>
      </c>
      <c r="L40" s="5">
        <v>24509970</v>
      </c>
      <c r="M40" s="5">
        <v>24367480</v>
      </c>
      <c r="N40" s="5">
        <v>256170654.77</v>
      </c>
    </row>
    <row r="41" spans="1:14" ht="15">
      <c r="A41" s="3" t="s">
        <v>0</v>
      </c>
      <c r="B41" s="5">
        <v>958123</v>
      </c>
      <c r="C41" s="5">
        <v>787547.9</v>
      </c>
      <c r="D41" s="5">
        <v>705434.1</v>
      </c>
      <c r="E41" s="5">
        <v>1103854.15</v>
      </c>
      <c r="F41" s="5">
        <v>937843.25</v>
      </c>
      <c r="G41" s="5">
        <v>922242.2</v>
      </c>
      <c r="H41" s="5">
        <v>1094919.05</v>
      </c>
      <c r="I41" s="5">
        <v>1274330</v>
      </c>
      <c r="J41" s="5">
        <v>1118374.35</v>
      </c>
      <c r="K41" s="5">
        <v>1609306.45</v>
      </c>
      <c r="L41" s="5">
        <v>1290266.5</v>
      </c>
      <c r="M41" s="5">
        <v>1258673.55</v>
      </c>
      <c r="N41" s="5">
        <v>13060914.5</v>
      </c>
    </row>
    <row r="42" spans="1:14" ht="15">
      <c r="A42" s="3" t="s">
        <v>28</v>
      </c>
      <c r="B42" s="5">
        <f>SUM(B41/B39/B63)</f>
        <v>339.63948954271535</v>
      </c>
      <c r="C42" s="5">
        <f aca="true" t="shared" si="13" ref="C42:N42">SUM(C41/C39/C63)</f>
        <v>273.45413194444444</v>
      </c>
      <c r="D42" s="5">
        <f t="shared" si="13"/>
        <v>188.19103641456581</v>
      </c>
      <c r="E42" s="5">
        <f t="shared" si="13"/>
        <v>245.57378197997772</v>
      </c>
      <c r="F42" s="5">
        <f t="shared" si="13"/>
        <v>251.66595555126204</v>
      </c>
      <c r="G42" s="5">
        <f t="shared" si="13"/>
        <v>225.5742316102553</v>
      </c>
      <c r="H42" s="5">
        <f t="shared" si="13"/>
        <v>252.9265534765535</v>
      </c>
      <c r="I42" s="5">
        <f t="shared" si="13"/>
        <v>255.48939412165683</v>
      </c>
      <c r="J42" s="5">
        <f t="shared" si="13"/>
        <v>224.57316265060243</v>
      </c>
      <c r="K42" s="5">
        <f t="shared" si="13"/>
        <v>310.886979619434</v>
      </c>
      <c r="L42" s="5">
        <f t="shared" si="13"/>
        <v>241.98546511627904</v>
      </c>
      <c r="M42" s="5">
        <f t="shared" si="13"/>
        <v>244.3362095740964</v>
      </c>
      <c r="N42" s="5">
        <f t="shared" si="13"/>
        <v>252.62084478928622</v>
      </c>
    </row>
    <row r="43" spans="1:14" ht="15">
      <c r="A43" s="3" t="s">
        <v>25</v>
      </c>
      <c r="B43" s="15">
        <f aca="true" t="shared" si="14" ref="B43:N43">SUM(B41/B40)</f>
        <v>0.0432368023404443</v>
      </c>
      <c r="C43" s="15">
        <f t="shared" si="14"/>
        <v>0.06104331129629428</v>
      </c>
      <c r="D43" s="15">
        <f t="shared" si="14"/>
        <v>0.04847731283466558</v>
      </c>
      <c r="E43" s="15">
        <f t="shared" si="14"/>
        <v>0.036820173596700846</v>
      </c>
      <c r="F43" s="15">
        <f t="shared" si="14"/>
        <v>0.05221328057982685</v>
      </c>
      <c r="G43" s="15">
        <f t="shared" si="14"/>
        <v>0.04731930836518552</v>
      </c>
      <c r="H43" s="15">
        <f t="shared" si="14"/>
        <v>0.05260471184481481</v>
      </c>
      <c r="I43" s="15">
        <f t="shared" si="14"/>
        <v>0.06030998117812535</v>
      </c>
      <c r="J43" s="15">
        <f t="shared" si="14"/>
        <v>0.05113009052437205</v>
      </c>
      <c r="K43" s="15">
        <f t="shared" si="14"/>
        <v>0.06088479231726513</v>
      </c>
      <c r="L43" s="15">
        <f t="shared" si="14"/>
        <v>0.052642516494308234</v>
      </c>
      <c r="M43" s="15">
        <f t="shared" si="14"/>
        <v>0.05165382509804051</v>
      </c>
      <c r="N43" s="15">
        <f t="shared" si="14"/>
        <v>0.05098520949531318</v>
      </c>
    </row>
    <row r="44" spans="1:14" ht="15">
      <c r="A44" s="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"/>
    </row>
    <row r="45" spans="1:14" ht="15">
      <c r="A45" s="12" t="s">
        <v>35</v>
      </c>
      <c r="B45" s="4">
        <v>226</v>
      </c>
      <c r="C45" s="4">
        <v>222</v>
      </c>
      <c r="D45" s="4">
        <v>256</v>
      </c>
      <c r="E45" s="4">
        <v>253</v>
      </c>
      <c r="F45" s="4">
        <v>253</v>
      </c>
      <c r="G45" s="4">
        <v>248</v>
      </c>
      <c r="H45" s="4">
        <v>251</v>
      </c>
      <c r="I45" s="4">
        <v>255</v>
      </c>
      <c r="J45" s="4">
        <v>251</v>
      </c>
      <c r="K45" s="4">
        <v>244</v>
      </c>
      <c r="L45" s="4">
        <v>242</v>
      </c>
      <c r="M45" s="4">
        <v>244</v>
      </c>
      <c r="N45" s="4">
        <v>2945</v>
      </c>
    </row>
    <row r="46" spans="1:14" ht="15">
      <c r="A46" s="3" t="s">
        <v>0</v>
      </c>
      <c r="B46" s="5">
        <v>2196444.36</v>
      </c>
      <c r="C46" s="5">
        <v>1724161.51</v>
      </c>
      <c r="D46" s="5">
        <v>1958530.82</v>
      </c>
      <c r="E46" s="5">
        <v>2200721.42</v>
      </c>
      <c r="F46" s="5">
        <v>2097182.36</v>
      </c>
      <c r="G46" s="5">
        <v>2268773.95</v>
      </c>
      <c r="H46" s="5">
        <v>2114256.66</v>
      </c>
      <c r="I46" s="5">
        <v>2174154.81</v>
      </c>
      <c r="J46" s="5">
        <v>2049364.17</v>
      </c>
      <c r="K46" s="5">
        <v>2573459.81</v>
      </c>
      <c r="L46" s="5">
        <v>2477125.83</v>
      </c>
      <c r="M46" s="5">
        <v>2272133.65</v>
      </c>
      <c r="N46" s="5">
        <v>26106309.35</v>
      </c>
    </row>
    <row r="47" spans="1:14" ht="15">
      <c r="A47" s="3" t="s">
        <v>28</v>
      </c>
      <c r="B47" s="5">
        <v>313.50904367684836</v>
      </c>
      <c r="C47" s="5">
        <v>258.8831096096096</v>
      </c>
      <c r="D47" s="5">
        <v>257.1600341386554</v>
      </c>
      <c r="E47" s="5">
        <v>280.59689149560114</v>
      </c>
      <c r="F47" s="5">
        <v>298.0675418885634</v>
      </c>
      <c r="G47" s="5">
        <v>297.6018886288748</v>
      </c>
      <c r="H47" s="5">
        <v>287.9772070691593</v>
      </c>
      <c r="I47" s="5">
        <v>278.6306305267205</v>
      </c>
      <c r="J47" s="5">
        <v>272.1599163346614</v>
      </c>
      <c r="K47" s="5">
        <v>346.36999784651</v>
      </c>
      <c r="L47" s="5">
        <v>330.19539189549454</v>
      </c>
      <c r="M47" s="5">
        <v>310.91897014149265</v>
      </c>
      <c r="N47" s="5">
        <v>294.22058928979385</v>
      </c>
    </row>
    <row r="48" spans="1:14" ht="15">
      <c r="A48" s="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"/>
    </row>
    <row r="49" spans="1:14" ht="15">
      <c r="A49" s="12" t="s">
        <v>36</v>
      </c>
      <c r="B49" s="4">
        <v>178</v>
      </c>
      <c r="C49" s="4">
        <v>177</v>
      </c>
      <c r="D49" s="4">
        <v>200</v>
      </c>
      <c r="E49" s="4">
        <v>195</v>
      </c>
      <c r="F49" s="4">
        <v>194</v>
      </c>
      <c r="G49" s="4">
        <v>190</v>
      </c>
      <c r="H49" s="4">
        <v>194</v>
      </c>
      <c r="I49" s="4">
        <v>195</v>
      </c>
      <c r="J49" s="4">
        <v>198</v>
      </c>
      <c r="K49" s="4">
        <v>192</v>
      </c>
      <c r="L49" s="4">
        <v>191</v>
      </c>
      <c r="M49" s="4">
        <v>192</v>
      </c>
      <c r="N49" s="4">
        <v>2296</v>
      </c>
    </row>
    <row r="50" spans="1:14" ht="15">
      <c r="A50" s="3" t="s">
        <v>0</v>
      </c>
      <c r="B50" s="5">
        <v>1529777.99</v>
      </c>
      <c r="C50" s="5">
        <v>1143748.63</v>
      </c>
      <c r="D50" s="5">
        <v>1308855.17</v>
      </c>
      <c r="E50" s="5">
        <v>1444866.85</v>
      </c>
      <c r="F50" s="5">
        <v>1369169.36</v>
      </c>
      <c r="G50" s="5">
        <v>1451850.77</v>
      </c>
      <c r="H50" s="5">
        <v>1330306.76</v>
      </c>
      <c r="I50" s="5">
        <v>1414107.05</v>
      </c>
      <c r="J50" s="5">
        <v>1322266.67</v>
      </c>
      <c r="K50" s="5">
        <v>1687244.82</v>
      </c>
      <c r="L50" s="5">
        <v>1639764.33</v>
      </c>
      <c r="M50" s="5">
        <v>1462873.69</v>
      </c>
      <c r="N50" s="5">
        <v>17104832.09</v>
      </c>
    </row>
    <row r="51" spans="1:14" ht="15">
      <c r="A51" s="3" t="s">
        <v>28</v>
      </c>
      <c r="B51" s="5">
        <v>277.23414099311344</v>
      </c>
      <c r="C51" s="5">
        <v>215.3952222222222</v>
      </c>
      <c r="D51" s="5">
        <v>219.97565882352941</v>
      </c>
      <c r="E51" s="5">
        <v>239.01850289495454</v>
      </c>
      <c r="F51" s="5">
        <v>253.7782819352232</v>
      </c>
      <c r="G51" s="5">
        <v>248.57904496113414</v>
      </c>
      <c r="H51" s="5">
        <v>234.43594325491233</v>
      </c>
      <c r="I51" s="5">
        <v>236.98794201441257</v>
      </c>
      <c r="J51" s="5">
        <v>222.6038164983165</v>
      </c>
      <c r="K51" s="5">
        <v>288.5955151888342</v>
      </c>
      <c r="L51" s="5">
        <v>276.94043742611046</v>
      </c>
      <c r="M51" s="5">
        <v>254.39511860044516</v>
      </c>
      <c r="N51" s="5">
        <v>247.26338577080776</v>
      </c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12" t="s">
        <v>37</v>
      </c>
      <c r="B53" s="4">
        <v>48</v>
      </c>
      <c r="C53" s="4">
        <v>45</v>
      </c>
      <c r="D53" s="4">
        <v>56</v>
      </c>
      <c r="E53" s="4">
        <v>58</v>
      </c>
      <c r="F53" s="4">
        <v>59</v>
      </c>
      <c r="G53" s="4">
        <v>58</v>
      </c>
      <c r="H53" s="4">
        <v>57</v>
      </c>
      <c r="I53" s="4">
        <v>60</v>
      </c>
      <c r="J53" s="4">
        <v>53</v>
      </c>
      <c r="K53" s="4">
        <v>52</v>
      </c>
      <c r="L53" s="4">
        <v>51</v>
      </c>
      <c r="M53" s="4">
        <v>52</v>
      </c>
      <c r="N53" s="4">
        <v>649</v>
      </c>
    </row>
    <row r="54" spans="1:14" ht="15">
      <c r="A54" s="3" t="s">
        <v>0</v>
      </c>
      <c r="B54" s="5">
        <v>666666.37</v>
      </c>
      <c r="C54" s="5">
        <v>580412.88</v>
      </c>
      <c r="D54" s="5">
        <v>649675.65</v>
      </c>
      <c r="E54" s="5">
        <v>755854.57</v>
      </c>
      <c r="F54" s="5">
        <v>728013</v>
      </c>
      <c r="G54" s="5">
        <v>816923.18</v>
      </c>
      <c r="H54" s="5">
        <v>783949.9</v>
      </c>
      <c r="I54" s="5">
        <v>760047.76</v>
      </c>
      <c r="J54" s="5">
        <v>727097.5</v>
      </c>
      <c r="K54" s="5">
        <v>886214.99</v>
      </c>
      <c r="L54" s="5">
        <v>837361.5</v>
      </c>
      <c r="M54" s="5">
        <v>809259.96</v>
      </c>
      <c r="N54" s="5">
        <v>9001477.26</v>
      </c>
    </row>
    <row r="55" spans="1:14" ht="15">
      <c r="A55" s="3" t="s">
        <v>28</v>
      </c>
      <c r="B55" s="5">
        <v>448.0284744623656</v>
      </c>
      <c r="C55" s="5">
        <v>429.9354666666667</v>
      </c>
      <c r="D55" s="5">
        <v>389.9613745498199</v>
      </c>
      <c r="E55" s="5">
        <v>420.38630144605116</v>
      </c>
      <c r="F55" s="5">
        <v>443.69663393852966</v>
      </c>
      <c r="G55" s="5">
        <v>458.19396271285314</v>
      </c>
      <c r="H55" s="5">
        <v>470.2053681211576</v>
      </c>
      <c r="I55" s="5">
        <v>413.9693681917211</v>
      </c>
      <c r="J55" s="5">
        <v>457.2940251572327</v>
      </c>
      <c r="K55" s="5">
        <v>559.6911645825438</v>
      </c>
      <c r="L55" s="5">
        <v>529.6404174573056</v>
      </c>
      <c r="M55" s="5">
        <v>519.6224219853602</v>
      </c>
      <c r="N55" s="5">
        <v>460.34345412737787</v>
      </c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">
      <c r="A57" s="1" t="s">
        <v>38</v>
      </c>
      <c r="B57" s="16">
        <f aca="true" t="shared" si="15" ref="B57:N57">SUM(B3+B45)</f>
        <v>10336</v>
      </c>
      <c r="C57" s="16">
        <f t="shared" si="15"/>
        <v>10326</v>
      </c>
      <c r="D57" s="16">
        <f t="shared" si="15"/>
        <v>11445</v>
      </c>
      <c r="E57" s="16">
        <f t="shared" si="15"/>
        <v>11020</v>
      </c>
      <c r="F57" s="16">
        <f t="shared" si="15"/>
        <v>11067</v>
      </c>
      <c r="G57" s="16">
        <f t="shared" si="15"/>
        <v>11009</v>
      </c>
      <c r="H57" s="16">
        <f t="shared" si="15"/>
        <v>11067</v>
      </c>
      <c r="I57" s="16">
        <f t="shared" si="15"/>
        <v>11349</v>
      </c>
      <c r="J57" s="16">
        <f t="shared" si="15"/>
        <v>11460</v>
      </c>
      <c r="K57" s="16">
        <f t="shared" si="15"/>
        <v>11623</v>
      </c>
      <c r="L57" s="16">
        <f t="shared" si="15"/>
        <v>11634</v>
      </c>
      <c r="M57" s="16">
        <f t="shared" si="15"/>
        <v>11510</v>
      </c>
      <c r="N57" s="16">
        <f t="shared" si="15"/>
        <v>133846</v>
      </c>
    </row>
    <row r="58" spans="1:14" ht="15">
      <c r="A58" s="12" t="s">
        <v>39</v>
      </c>
      <c r="B58" s="5">
        <v>24414466.78</v>
      </c>
      <c r="C58" s="5">
        <v>18194623.73</v>
      </c>
      <c r="D58" s="5">
        <v>20624034.34</v>
      </c>
      <c r="E58" s="5">
        <v>24142622.04</v>
      </c>
      <c r="F58" s="5">
        <v>23078981.97</v>
      </c>
      <c r="G58" s="5">
        <v>24811412.060000002</v>
      </c>
      <c r="H58" s="5">
        <v>24970882.18</v>
      </c>
      <c r="I58" s="5">
        <v>26575029.650000002</v>
      </c>
      <c r="J58" s="5">
        <v>26142986.5</v>
      </c>
      <c r="K58" s="5">
        <v>33245092.76</v>
      </c>
      <c r="L58" s="5">
        <v>31035926.25</v>
      </c>
      <c r="M58" s="5">
        <v>30347385.78</v>
      </c>
      <c r="N58" s="5">
        <v>307583444.04</v>
      </c>
    </row>
    <row r="59" spans="1:14" ht="15">
      <c r="A59" s="12" t="s">
        <v>28</v>
      </c>
      <c r="B59" s="5">
        <f aca="true" t="shared" si="16" ref="B59:N59">SUM(B58/B57/B63)</f>
        <v>76.19615368770599</v>
      </c>
      <c r="C59" s="5">
        <f t="shared" si="16"/>
        <v>58.73401681838724</v>
      </c>
      <c r="D59" s="5">
        <f t="shared" si="16"/>
        <v>60.571852491455296</v>
      </c>
      <c r="E59" s="5">
        <f t="shared" si="16"/>
        <v>70.67098542239916</v>
      </c>
      <c r="F59" s="5">
        <f t="shared" si="16"/>
        <v>74.98696027111127</v>
      </c>
      <c r="G59" s="5">
        <f t="shared" si="16"/>
        <v>73.31616611309857</v>
      </c>
      <c r="H59" s="5">
        <f t="shared" si="16"/>
        <v>77.13972835232796</v>
      </c>
      <c r="I59" s="5">
        <f t="shared" si="16"/>
        <v>76.52348411682351</v>
      </c>
      <c r="J59" s="5">
        <f t="shared" si="16"/>
        <v>76.04126381617219</v>
      </c>
      <c r="K59" s="5">
        <f t="shared" si="16"/>
        <v>93.93382652339714</v>
      </c>
      <c r="L59" s="5">
        <f t="shared" si="16"/>
        <v>86.05457377431</v>
      </c>
      <c r="M59" s="5">
        <f t="shared" si="16"/>
        <v>88.03373644751098</v>
      </c>
      <c r="N59" s="5">
        <f t="shared" si="16"/>
        <v>76.27293155617784</v>
      </c>
    </row>
    <row r="60" spans="1:14" ht="15">
      <c r="A60" s="1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"/>
    </row>
    <row r="61" spans="1:14" ht="15">
      <c r="A61" s="12" t="s">
        <v>40</v>
      </c>
      <c r="B61" s="5">
        <v>748406.72</v>
      </c>
      <c r="C61" s="5">
        <v>1436491.93</v>
      </c>
      <c r="D61" s="5">
        <v>2042905.93</v>
      </c>
      <c r="E61" s="5">
        <v>2718157.59</v>
      </c>
      <c r="F61" s="5">
        <v>3158350.6</v>
      </c>
      <c r="G61" s="5">
        <v>3738470.46</v>
      </c>
      <c r="H61" s="5">
        <v>3882751.25</v>
      </c>
      <c r="I61" s="5">
        <v>4140261.41</v>
      </c>
      <c r="J61" s="5">
        <v>4124794.22</v>
      </c>
      <c r="K61" s="5">
        <v>5299581.48</v>
      </c>
      <c r="L61" s="5">
        <v>4950206.73</v>
      </c>
      <c r="M61" s="5">
        <v>4958411.19</v>
      </c>
      <c r="N61" s="5">
        <v>41198789.51</v>
      </c>
    </row>
    <row r="62" spans="1:14" ht="15">
      <c r="A62" s="12" t="s">
        <v>41</v>
      </c>
      <c r="B62" s="4">
        <v>62</v>
      </c>
      <c r="C62" s="4">
        <v>63</v>
      </c>
      <c r="D62" s="4">
        <v>65</v>
      </c>
      <c r="E62" s="4">
        <v>63</v>
      </c>
      <c r="F62" s="4">
        <v>59</v>
      </c>
      <c r="G62" s="4">
        <v>58</v>
      </c>
      <c r="H62" s="4">
        <v>59</v>
      </c>
      <c r="I62" s="4">
        <v>60</v>
      </c>
      <c r="J62" s="4">
        <v>61</v>
      </c>
      <c r="K62" s="4">
        <v>62</v>
      </c>
      <c r="L62" s="4">
        <v>61</v>
      </c>
      <c r="M62" s="4">
        <v>60</v>
      </c>
      <c r="N62" s="4">
        <v>733</v>
      </c>
    </row>
    <row r="63" spans="1:14" ht="15">
      <c r="A63" s="12" t="s">
        <v>42</v>
      </c>
      <c r="B63" s="5">
        <v>31</v>
      </c>
      <c r="C63" s="5">
        <v>30</v>
      </c>
      <c r="D63" s="5">
        <v>29.75</v>
      </c>
      <c r="E63" s="5">
        <v>31</v>
      </c>
      <c r="F63" s="5">
        <v>27.81</v>
      </c>
      <c r="G63" s="5">
        <v>30.74</v>
      </c>
      <c r="H63" s="5">
        <v>29.25</v>
      </c>
      <c r="I63" s="5">
        <v>30.6</v>
      </c>
      <c r="J63" s="5">
        <v>30</v>
      </c>
      <c r="K63" s="5">
        <v>30.45</v>
      </c>
      <c r="L63" s="5">
        <v>31</v>
      </c>
      <c r="M63" s="5">
        <v>29.95</v>
      </c>
      <c r="N63" s="5">
        <v>30.129166666666666</v>
      </c>
    </row>
    <row r="64" spans="1:14" ht="1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"/>
    </row>
    <row r="65" spans="1:14" ht="20.25">
      <c r="A65" s="10" t="s">
        <v>43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"/>
    </row>
    <row r="66" spans="1:14" ht="15.75" thickBot="1">
      <c r="A66" s="11" t="s">
        <v>23</v>
      </c>
      <c r="B66" s="6" t="s">
        <v>1</v>
      </c>
      <c r="C66" s="6" t="s">
        <v>4</v>
      </c>
      <c r="D66" s="6" t="s">
        <v>7</v>
      </c>
      <c r="E66" s="6" t="s">
        <v>8</v>
      </c>
      <c r="F66" s="6" t="s">
        <v>9</v>
      </c>
      <c r="G66" s="6" t="s">
        <v>10</v>
      </c>
      <c r="H66" s="6" t="s">
        <v>11</v>
      </c>
      <c r="I66" s="6" t="s">
        <v>12</v>
      </c>
      <c r="J66" s="6" t="s">
        <v>14</v>
      </c>
      <c r="K66" s="6" t="s">
        <v>16</v>
      </c>
      <c r="L66" s="6" t="s">
        <v>18</v>
      </c>
      <c r="M66" s="6" t="s">
        <v>19</v>
      </c>
      <c r="N66" s="2" t="s">
        <v>20</v>
      </c>
    </row>
    <row r="67" spans="1:14" ht="15.75" thickTop="1">
      <c r="A67" s="3" t="s">
        <v>27</v>
      </c>
      <c r="B67" s="13">
        <f aca="true" t="shared" si="17" ref="B67:N69">SUM(B73+B79+B85+B91+B97+B103)</f>
        <v>3446</v>
      </c>
      <c r="C67" s="13">
        <f t="shared" si="17"/>
        <v>3421</v>
      </c>
      <c r="D67" s="13">
        <f t="shared" si="17"/>
        <v>3413</v>
      </c>
      <c r="E67" s="13">
        <f t="shared" si="17"/>
        <v>3214</v>
      </c>
      <c r="F67" s="13">
        <f t="shared" si="17"/>
        <v>3229</v>
      </c>
      <c r="G67" s="13">
        <f t="shared" si="17"/>
        <v>3257</v>
      </c>
      <c r="H67" s="13">
        <f t="shared" si="17"/>
        <v>3398</v>
      </c>
      <c r="I67" s="13">
        <f t="shared" si="17"/>
        <v>3462</v>
      </c>
      <c r="J67" s="13">
        <f t="shared" si="17"/>
        <v>3465</v>
      </c>
      <c r="K67" s="13">
        <f t="shared" si="17"/>
        <v>3673</v>
      </c>
      <c r="L67" s="13">
        <f t="shared" si="17"/>
        <v>3702</v>
      </c>
      <c r="M67" s="13">
        <f t="shared" si="17"/>
        <v>3610</v>
      </c>
      <c r="N67" s="13">
        <f t="shared" si="17"/>
        <v>41290</v>
      </c>
    </row>
    <row r="68" spans="1:14" ht="15">
      <c r="A68" s="3" t="s">
        <v>24</v>
      </c>
      <c r="B68" s="14">
        <f t="shared" si="17"/>
        <v>84372523.15</v>
      </c>
      <c r="C68" s="14">
        <f t="shared" si="17"/>
        <v>52138851</v>
      </c>
      <c r="D68" s="14">
        <f t="shared" si="17"/>
        <v>56324970.75</v>
      </c>
      <c r="E68" s="14">
        <f t="shared" si="17"/>
        <v>64982694.4</v>
      </c>
      <c r="F68" s="14">
        <f t="shared" si="17"/>
        <v>65866527.3</v>
      </c>
      <c r="G68" s="14">
        <f t="shared" si="17"/>
        <v>71708026.61</v>
      </c>
      <c r="H68" s="14">
        <f t="shared" si="17"/>
        <v>73737322.85</v>
      </c>
      <c r="I68" s="14">
        <f t="shared" si="17"/>
        <v>84784802.80000001</v>
      </c>
      <c r="J68" s="14">
        <f t="shared" si="17"/>
        <v>89006187.65</v>
      </c>
      <c r="K68" s="14">
        <f t="shared" si="17"/>
        <v>124931136.8</v>
      </c>
      <c r="L68" s="14">
        <f t="shared" si="17"/>
        <v>106066450.30000001</v>
      </c>
      <c r="M68" s="14">
        <f t="shared" si="17"/>
        <v>106923084.73</v>
      </c>
      <c r="N68" s="14">
        <f t="shared" si="17"/>
        <v>980842578.34</v>
      </c>
    </row>
    <row r="69" spans="1:14" ht="15">
      <c r="A69" s="3" t="s">
        <v>0</v>
      </c>
      <c r="B69" s="14">
        <f t="shared" si="17"/>
        <v>6195194.78</v>
      </c>
      <c r="C69" s="14">
        <f t="shared" si="17"/>
        <v>3860698.1599999997</v>
      </c>
      <c r="D69" s="14">
        <f t="shared" si="17"/>
        <v>4055784.65</v>
      </c>
      <c r="E69" s="14">
        <f t="shared" si="17"/>
        <v>5162704.99</v>
      </c>
      <c r="F69" s="14">
        <f t="shared" si="17"/>
        <v>4932183.83</v>
      </c>
      <c r="G69" s="14">
        <f t="shared" si="17"/>
        <v>5320332.55</v>
      </c>
      <c r="H69" s="14">
        <f t="shared" si="17"/>
        <v>5355476.739999999</v>
      </c>
      <c r="I69" s="14">
        <f t="shared" si="17"/>
        <v>6414612.79</v>
      </c>
      <c r="J69" s="14">
        <f t="shared" si="17"/>
        <v>6507027.47</v>
      </c>
      <c r="K69" s="14">
        <f t="shared" si="17"/>
        <v>8515328.32</v>
      </c>
      <c r="L69" s="14">
        <f t="shared" si="17"/>
        <v>7939595.09</v>
      </c>
      <c r="M69" s="14">
        <f t="shared" si="17"/>
        <v>7764571.38</v>
      </c>
      <c r="N69" s="14">
        <f t="shared" si="17"/>
        <v>72023510.75</v>
      </c>
    </row>
    <row r="70" spans="1:14" ht="15">
      <c r="A70" s="3" t="s">
        <v>28</v>
      </c>
      <c r="B70" s="5">
        <f aca="true" t="shared" si="18" ref="B70:N70">SUM(B69/B67/B127)</f>
        <v>57.99332353546889</v>
      </c>
      <c r="C70" s="5">
        <f t="shared" si="18"/>
        <v>37.617637727759906</v>
      </c>
      <c r="D70" s="5">
        <f t="shared" si="18"/>
        <v>38.333361530391386</v>
      </c>
      <c r="E70" s="5">
        <f t="shared" si="18"/>
        <v>51.81669901840738</v>
      </c>
      <c r="F70" s="5">
        <f t="shared" si="18"/>
        <v>54.55231418395788</v>
      </c>
      <c r="G70" s="5">
        <f t="shared" si="18"/>
        <v>52.69377667950915</v>
      </c>
      <c r="H70" s="5">
        <f t="shared" si="18"/>
        <v>54.19763810413601</v>
      </c>
      <c r="I70" s="5">
        <f t="shared" si="18"/>
        <v>59.76978429399377</v>
      </c>
      <c r="J70" s="5">
        <f t="shared" si="18"/>
        <v>62.597666859066855</v>
      </c>
      <c r="K70" s="5">
        <f t="shared" si="18"/>
        <v>76.79224355197732</v>
      </c>
      <c r="L70" s="5">
        <f t="shared" si="18"/>
        <v>69.18313631689932</v>
      </c>
      <c r="M70" s="5">
        <f t="shared" si="18"/>
        <v>71.9829584265038</v>
      </c>
      <c r="N70" s="5">
        <f t="shared" si="18"/>
        <v>57.640083554840096</v>
      </c>
    </row>
    <row r="71" spans="1:14" ht="15">
      <c r="A71" s="3" t="s">
        <v>25</v>
      </c>
      <c r="B71" s="15">
        <f aca="true" t="shared" si="19" ref="B71:N71">SUM(B69/B68)</f>
        <v>0.07342668618533545</v>
      </c>
      <c r="C71" s="15">
        <f t="shared" si="19"/>
        <v>0.07404647563100307</v>
      </c>
      <c r="D71" s="15">
        <f t="shared" si="19"/>
        <v>0.07200686651044555</v>
      </c>
      <c r="E71" s="15">
        <f t="shared" si="19"/>
        <v>0.07944738268655109</v>
      </c>
      <c r="F71" s="15">
        <f t="shared" si="19"/>
        <v>0.07488149189246843</v>
      </c>
      <c r="G71" s="15">
        <f t="shared" si="19"/>
        <v>0.0741943796464489</v>
      </c>
      <c r="H71" s="15">
        <f t="shared" si="19"/>
        <v>0.07262911824035662</v>
      </c>
      <c r="I71" s="15">
        <f t="shared" si="19"/>
        <v>0.07565757751576677</v>
      </c>
      <c r="J71" s="15">
        <f t="shared" si="19"/>
        <v>0.07310758545897567</v>
      </c>
      <c r="K71" s="15">
        <f t="shared" si="19"/>
        <v>0.06816017638286631</v>
      </c>
      <c r="L71" s="15">
        <f t="shared" si="19"/>
        <v>0.07485491470246741</v>
      </c>
      <c r="M71" s="15">
        <f t="shared" si="19"/>
        <v>0.07261828817983448</v>
      </c>
      <c r="N71" s="15">
        <f t="shared" si="19"/>
        <v>0.07343024491442267</v>
      </c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">
      <c r="A73" s="12" t="s">
        <v>29</v>
      </c>
      <c r="B73" s="4">
        <v>775</v>
      </c>
      <c r="C73" s="4">
        <v>811</v>
      </c>
      <c r="D73" s="4">
        <v>816</v>
      </c>
      <c r="E73" s="4">
        <v>771</v>
      </c>
      <c r="F73" s="4">
        <v>774</v>
      </c>
      <c r="G73" s="4">
        <v>787</v>
      </c>
      <c r="H73" s="4">
        <v>820</v>
      </c>
      <c r="I73" s="4">
        <v>843</v>
      </c>
      <c r="J73" s="4">
        <v>842</v>
      </c>
      <c r="K73" s="4">
        <v>891</v>
      </c>
      <c r="L73" s="4">
        <v>896</v>
      </c>
      <c r="M73" s="4">
        <v>873</v>
      </c>
      <c r="N73" s="4">
        <v>9899</v>
      </c>
    </row>
    <row r="74" spans="1:14" ht="15">
      <c r="A74" s="3" t="s">
        <v>24</v>
      </c>
      <c r="B74" s="5">
        <v>8109373.35</v>
      </c>
      <c r="C74" s="5">
        <v>5354992.65</v>
      </c>
      <c r="D74" s="5">
        <v>6222811.5</v>
      </c>
      <c r="E74" s="5">
        <v>6804332.2</v>
      </c>
      <c r="F74" s="5">
        <v>6532760.45</v>
      </c>
      <c r="G74" s="5">
        <v>7474142.46</v>
      </c>
      <c r="H74" s="5">
        <v>6960578.25</v>
      </c>
      <c r="I74" s="5">
        <v>8478646.2</v>
      </c>
      <c r="J74" s="5">
        <v>8907617.5</v>
      </c>
      <c r="K74" s="5">
        <v>16246192.2</v>
      </c>
      <c r="L74" s="5">
        <v>10659732.25</v>
      </c>
      <c r="M74" s="5">
        <v>10143297.5</v>
      </c>
      <c r="N74" s="5">
        <v>101894476.51</v>
      </c>
    </row>
    <row r="75" spans="1:14" ht="15">
      <c r="A75" s="3" t="s">
        <v>0</v>
      </c>
      <c r="B75" s="5">
        <v>902807.52</v>
      </c>
      <c r="C75" s="5">
        <v>574759.47</v>
      </c>
      <c r="D75" s="5">
        <v>587278.68</v>
      </c>
      <c r="E75" s="5">
        <v>745495.47</v>
      </c>
      <c r="F75" s="5">
        <v>667844.04</v>
      </c>
      <c r="G75" s="5">
        <v>751265.61</v>
      </c>
      <c r="H75" s="5">
        <v>747911.55</v>
      </c>
      <c r="I75" s="5">
        <v>901814.74</v>
      </c>
      <c r="J75" s="5">
        <v>954104.07</v>
      </c>
      <c r="K75" s="5">
        <v>1203464.7</v>
      </c>
      <c r="L75" s="5">
        <v>1127274.03</v>
      </c>
      <c r="M75" s="5">
        <v>1085592.35</v>
      </c>
      <c r="N75" s="5">
        <v>10249612.23</v>
      </c>
    </row>
    <row r="76" spans="1:14" ht="15">
      <c r="A76" s="3" t="s">
        <v>28</v>
      </c>
      <c r="B76" s="5">
        <f aca="true" t="shared" si="20" ref="B76:N76">SUM(B75/B73/B127)</f>
        <v>37.57783642039542</v>
      </c>
      <c r="C76" s="5">
        <f t="shared" si="20"/>
        <v>23.623488286066582</v>
      </c>
      <c r="D76" s="5">
        <f t="shared" si="20"/>
        <v>23.216266603415562</v>
      </c>
      <c r="E76" s="5">
        <f t="shared" si="20"/>
        <v>31.190974017823518</v>
      </c>
      <c r="F76" s="5">
        <f t="shared" si="20"/>
        <v>30.815985603543744</v>
      </c>
      <c r="G76" s="5">
        <f t="shared" si="20"/>
        <v>30.79336024921097</v>
      </c>
      <c r="H76" s="5">
        <f t="shared" si="20"/>
        <v>31.36476121380884</v>
      </c>
      <c r="I76" s="5">
        <f t="shared" si="20"/>
        <v>34.50865725328129</v>
      </c>
      <c r="J76" s="5">
        <f t="shared" si="20"/>
        <v>37.77134085510689</v>
      </c>
      <c r="K76" s="5">
        <f t="shared" si="20"/>
        <v>44.73964554454783</v>
      </c>
      <c r="L76" s="5">
        <f t="shared" si="20"/>
        <v>40.584462485599076</v>
      </c>
      <c r="M76" s="5">
        <f t="shared" si="20"/>
        <v>41.6171118226246</v>
      </c>
      <c r="N76" s="5">
        <f t="shared" si="20"/>
        <v>34.21458750730583</v>
      </c>
    </row>
    <row r="77" spans="1:14" ht="15">
      <c r="A77" s="3" t="s">
        <v>25</v>
      </c>
      <c r="B77" s="15">
        <f aca="true" t="shared" si="21" ref="B77:N77">SUM(B75/B74)</f>
        <v>0.11132888831662931</v>
      </c>
      <c r="C77" s="15">
        <f t="shared" si="21"/>
        <v>0.10733151426454338</v>
      </c>
      <c r="D77" s="15">
        <f t="shared" si="21"/>
        <v>0.09437513574049287</v>
      </c>
      <c r="E77" s="15">
        <f t="shared" si="21"/>
        <v>0.10956188617598651</v>
      </c>
      <c r="F77" s="15">
        <f t="shared" si="21"/>
        <v>0.1022299906925257</v>
      </c>
      <c r="G77" s="15">
        <f t="shared" si="21"/>
        <v>0.1005152917569623</v>
      </c>
      <c r="H77" s="15">
        <f t="shared" si="21"/>
        <v>0.10744962891552869</v>
      </c>
      <c r="I77" s="15">
        <f t="shared" si="21"/>
        <v>0.10636305829107483</v>
      </c>
      <c r="J77" s="15">
        <f t="shared" si="21"/>
        <v>0.10711102828562183</v>
      </c>
      <c r="K77" s="15">
        <f t="shared" si="21"/>
        <v>0.07407672426773333</v>
      </c>
      <c r="L77" s="15">
        <f t="shared" si="21"/>
        <v>0.10575068900065478</v>
      </c>
      <c r="M77" s="15">
        <f t="shared" si="21"/>
        <v>0.1070255851216037</v>
      </c>
      <c r="N77" s="15">
        <f t="shared" si="21"/>
        <v>0.10059045967024616</v>
      </c>
    </row>
    <row r="78" spans="1:14" ht="1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"/>
    </row>
    <row r="79" spans="1:14" ht="15">
      <c r="A79" s="12" t="s">
        <v>30</v>
      </c>
      <c r="B79" s="4">
        <v>9</v>
      </c>
      <c r="C79" s="4">
        <v>9</v>
      </c>
      <c r="D79" s="4">
        <v>9</v>
      </c>
      <c r="E79" s="4">
        <v>9</v>
      </c>
      <c r="F79" s="4">
        <v>9</v>
      </c>
      <c r="G79" s="4">
        <v>9</v>
      </c>
      <c r="H79" s="4">
        <v>9</v>
      </c>
      <c r="I79" s="4">
        <v>9</v>
      </c>
      <c r="J79" s="4">
        <v>9</v>
      </c>
      <c r="K79" s="4">
        <v>9</v>
      </c>
      <c r="L79" s="4">
        <v>9</v>
      </c>
      <c r="M79" s="4">
        <v>9</v>
      </c>
      <c r="N79" s="4">
        <v>108</v>
      </c>
    </row>
    <row r="80" spans="1:14" ht="15">
      <c r="A80" s="3" t="s">
        <v>24</v>
      </c>
      <c r="B80" s="5">
        <v>89588</v>
      </c>
      <c r="C80" s="5">
        <v>46984.3</v>
      </c>
      <c r="D80" s="5">
        <v>52022</v>
      </c>
      <c r="E80" s="5">
        <v>63071</v>
      </c>
      <c r="F80" s="5">
        <v>66937.6</v>
      </c>
      <c r="G80" s="5">
        <v>72860.6</v>
      </c>
      <c r="H80" s="5">
        <v>57642.1</v>
      </c>
      <c r="I80" s="5">
        <v>85533.4</v>
      </c>
      <c r="J80" s="5">
        <v>66703.5</v>
      </c>
      <c r="K80" s="5">
        <v>112591.6</v>
      </c>
      <c r="L80" s="5">
        <v>90462.1</v>
      </c>
      <c r="M80" s="5">
        <v>85303.2</v>
      </c>
      <c r="N80" s="5">
        <v>889699.4</v>
      </c>
    </row>
    <row r="81" spans="1:14" ht="15">
      <c r="A81" s="3" t="s">
        <v>0</v>
      </c>
      <c r="B81" s="5">
        <v>9400.4</v>
      </c>
      <c r="C81" s="5">
        <v>4859.7</v>
      </c>
      <c r="D81" s="5">
        <v>6009.1</v>
      </c>
      <c r="E81" s="5">
        <v>8301.3</v>
      </c>
      <c r="F81" s="5">
        <v>5514.9</v>
      </c>
      <c r="G81" s="5">
        <v>6673.9</v>
      </c>
      <c r="H81" s="5">
        <v>7005.3</v>
      </c>
      <c r="I81" s="5">
        <v>7823.4</v>
      </c>
      <c r="J81" s="5">
        <v>7989.4</v>
      </c>
      <c r="K81" s="5">
        <v>11733.8</v>
      </c>
      <c r="L81" s="5">
        <v>10302</v>
      </c>
      <c r="M81" s="5">
        <v>10009.7</v>
      </c>
      <c r="N81" s="5">
        <v>95622.9</v>
      </c>
    </row>
    <row r="82" spans="1:14" ht="15">
      <c r="A82" s="3" t="s">
        <v>28</v>
      </c>
      <c r="B82" s="5">
        <f aca="true" t="shared" si="22" ref="B82:N82">SUM(B81/B79/B127)</f>
        <v>33.6931899641577</v>
      </c>
      <c r="C82" s="5">
        <f t="shared" si="22"/>
        <v>17.99888888888889</v>
      </c>
      <c r="D82" s="5">
        <f t="shared" si="22"/>
        <v>21.53799283154122</v>
      </c>
      <c r="E82" s="5">
        <f t="shared" si="22"/>
        <v>29.75376344086021</v>
      </c>
      <c r="F82" s="5">
        <f t="shared" si="22"/>
        <v>21.88452380952381</v>
      </c>
      <c r="G82" s="5">
        <f t="shared" si="22"/>
        <v>23.92078853046595</v>
      </c>
      <c r="H82" s="5">
        <f t="shared" si="22"/>
        <v>26.76639156350298</v>
      </c>
      <c r="I82" s="5">
        <f t="shared" si="22"/>
        <v>28.040860215053762</v>
      </c>
      <c r="J82" s="5">
        <f t="shared" si="22"/>
        <v>29.59037037037037</v>
      </c>
      <c r="K82" s="5">
        <f t="shared" si="22"/>
        <v>43.18501343344006</v>
      </c>
      <c r="L82" s="5">
        <f t="shared" si="22"/>
        <v>36.9247311827957</v>
      </c>
      <c r="M82" s="5">
        <f t="shared" si="22"/>
        <v>37.221850364420646</v>
      </c>
      <c r="N82" s="5">
        <f t="shared" si="22"/>
        <v>29.257239891688464</v>
      </c>
    </row>
    <row r="83" spans="1:14" ht="15">
      <c r="A83" s="3" t="s">
        <v>25</v>
      </c>
      <c r="B83" s="15">
        <f aca="true" t="shared" si="23" ref="B83:N83">SUM(B81/B80)</f>
        <v>0.10492923159351698</v>
      </c>
      <c r="C83" s="15">
        <f t="shared" si="23"/>
        <v>0.1034324231711444</v>
      </c>
      <c r="D83" s="15">
        <f t="shared" si="23"/>
        <v>0.11551074545384646</v>
      </c>
      <c r="E83" s="15">
        <f t="shared" si="23"/>
        <v>0.1316183348924228</v>
      </c>
      <c r="F83" s="15">
        <f t="shared" si="23"/>
        <v>0.08238867243522324</v>
      </c>
      <c r="G83" s="15">
        <f t="shared" si="23"/>
        <v>0.09159820259509253</v>
      </c>
      <c r="H83" s="15">
        <f t="shared" si="23"/>
        <v>0.12153096434723927</v>
      </c>
      <c r="I83" s="15">
        <f t="shared" si="23"/>
        <v>0.09146602379889027</v>
      </c>
      <c r="J83" s="15">
        <f t="shared" si="23"/>
        <v>0.11977482440951374</v>
      </c>
      <c r="K83" s="15">
        <f t="shared" si="23"/>
        <v>0.10421558979533108</v>
      </c>
      <c r="L83" s="15">
        <f t="shared" si="23"/>
        <v>0.11388194614098059</v>
      </c>
      <c r="M83" s="15">
        <f t="shared" si="23"/>
        <v>0.1173426084836208</v>
      </c>
      <c r="N83" s="15">
        <f t="shared" si="23"/>
        <v>0.10747776159003815</v>
      </c>
    </row>
    <row r="84" spans="1:14" ht="1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"/>
    </row>
    <row r="85" spans="1:14" ht="15">
      <c r="A85" s="12" t="s">
        <v>31</v>
      </c>
      <c r="B85" s="4">
        <v>2007</v>
      </c>
      <c r="C85" s="4">
        <v>1938</v>
      </c>
      <c r="D85" s="4">
        <v>1938</v>
      </c>
      <c r="E85" s="4">
        <v>1816</v>
      </c>
      <c r="F85" s="4">
        <v>1823</v>
      </c>
      <c r="G85" s="4">
        <v>1833</v>
      </c>
      <c r="H85" s="4">
        <v>1907</v>
      </c>
      <c r="I85" s="4">
        <v>1936</v>
      </c>
      <c r="J85" s="4">
        <v>1926</v>
      </c>
      <c r="K85" s="4">
        <v>2033</v>
      </c>
      <c r="L85" s="4">
        <v>2048</v>
      </c>
      <c r="M85" s="4">
        <v>2004</v>
      </c>
      <c r="N85" s="4">
        <v>23209</v>
      </c>
    </row>
    <row r="86" spans="1:14" ht="15">
      <c r="A86" s="3" t="s">
        <v>24</v>
      </c>
      <c r="B86" s="5">
        <v>39552854</v>
      </c>
      <c r="C86" s="5">
        <v>25198079.05</v>
      </c>
      <c r="D86" s="5">
        <v>27282608.75</v>
      </c>
      <c r="E86" s="5">
        <v>32524329.2</v>
      </c>
      <c r="F86" s="5">
        <v>32664069.25</v>
      </c>
      <c r="G86" s="5">
        <v>35688182.5</v>
      </c>
      <c r="H86" s="5">
        <v>38395575</v>
      </c>
      <c r="I86" s="5">
        <v>42500320.7</v>
      </c>
      <c r="J86" s="5">
        <v>46146687.15</v>
      </c>
      <c r="K86" s="5">
        <v>62013068.5</v>
      </c>
      <c r="L86" s="5">
        <v>53892523.45</v>
      </c>
      <c r="M86" s="5">
        <v>52985959.03</v>
      </c>
      <c r="N86" s="5">
        <v>488844256.58</v>
      </c>
    </row>
    <row r="87" spans="1:14" ht="15">
      <c r="A87" s="3" t="s">
        <v>0</v>
      </c>
      <c r="B87" s="5">
        <v>3237661.08</v>
      </c>
      <c r="C87" s="5">
        <v>1930931.45</v>
      </c>
      <c r="D87" s="5">
        <v>2044637.26</v>
      </c>
      <c r="E87" s="5">
        <v>2589937.76</v>
      </c>
      <c r="F87" s="5">
        <v>2447817.74</v>
      </c>
      <c r="G87" s="5">
        <v>2645413.88</v>
      </c>
      <c r="H87" s="5">
        <v>2690708.51</v>
      </c>
      <c r="I87" s="5">
        <v>3190309.61</v>
      </c>
      <c r="J87" s="5">
        <v>3366263.08</v>
      </c>
      <c r="K87" s="5">
        <v>4388165.39</v>
      </c>
      <c r="L87" s="5">
        <v>4021134.4</v>
      </c>
      <c r="M87" s="5">
        <v>4059512.95</v>
      </c>
      <c r="N87" s="5">
        <v>36612493.11</v>
      </c>
    </row>
    <row r="88" spans="1:14" ht="15">
      <c r="A88" s="3" t="s">
        <v>28</v>
      </c>
      <c r="B88" s="5">
        <f aca="true" t="shared" si="24" ref="B88:N88">SUM(B87/B85/B127)</f>
        <v>52.03820627802691</v>
      </c>
      <c r="C88" s="5">
        <f t="shared" si="24"/>
        <v>33.21175524595803</v>
      </c>
      <c r="D88" s="5">
        <f t="shared" si="24"/>
        <v>34.03304470854555</v>
      </c>
      <c r="E88" s="5">
        <f t="shared" si="24"/>
        <v>46.0057155037658</v>
      </c>
      <c r="F88" s="5">
        <f t="shared" si="24"/>
        <v>47.95505328735993</v>
      </c>
      <c r="G88" s="5">
        <f t="shared" si="24"/>
        <v>46.55533639547366</v>
      </c>
      <c r="H88" s="5">
        <f t="shared" si="24"/>
        <v>48.520085452207134</v>
      </c>
      <c r="I88" s="5">
        <f t="shared" si="24"/>
        <v>53.15765145961077</v>
      </c>
      <c r="J88" s="5">
        <f t="shared" si="24"/>
        <v>58.260004845967465</v>
      </c>
      <c r="K88" s="5">
        <f t="shared" si="24"/>
        <v>71.49612366473231</v>
      </c>
      <c r="L88" s="5">
        <f t="shared" si="24"/>
        <v>63.33692036290322</v>
      </c>
      <c r="M88" s="5">
        <f t="shared" si="24"/>
        <v>67.79468088588553</v>
      </c>
      <c r="N88" s="5">
        <f t="shared" si="24"/>
        <v>52.12764103657391</v>
      </c>
    </row>
    <row r="89" spans="1:14" ht="15">
      <c r="A89" s="3" t="s">
        <v>25</v>
      </c>
      <c r="B89" s="15">
        <f aca="true" t="shared" si="25" ref="B89:N89">SUM(B87/B86)</f>
        <v>0.08185657297953772</v>
      </c>
      <c r="C89" s="15">
        <f t="shared" si="25"/>
        <v>0.07663010526193265</v>
      </c>
      <c r="D89" s="15">
        <f t="shared" si="25"/>
        <v>0.07494287950011379</v>
      </c>
      <c r="E89" s="15">
        <f t="shared" si="25"/>
        <v>0.079630781747222</v>
      </c>
      <c r="F89" s="15">
        <f t="shared" si="25"/>
        <v>0.07493915474110747</v>
      </c>
      <c r="G89" s="15">
        <f t="shared" si="25"/>
        <v>0.07412576642141974</v>
      </c>
      <c r="H89" s="15">
        <f t="shared" si="25"/>
        <v>0.07007860957935907</v>
      </c>
      <c r="I89" s="15">
        <f t="shared" si="25"/>
        <v>0.07506554203483927</v>
      </c>
      <c r="J89" s="15">
        <f t="shared" si="25"/>
        <v>0.0729470150058215</v>
      </c>
      <c r="K89" s="15">
        <f t="shared" si="25"/>
        <v>0.07076194576631858</v>
      </c>
      <c r="L89" s="15">
        <f t="shared" si="25"/>
        <v>0.07461395649306898</v>
      </c>
      <c r="M89" s="15">
        <f t="shared" si="25"/>
        <v>0.0766148810801283</v>
      </c>
      <c r="N89" s="15">
        <f t="shared" si="25"/>
        <v>0.07489602796224797</v>
      </c>
    </row>
    <row r="90" spans="1:14" ht="1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1"/>
    </row>
    <row r="91" spans="1:14" ht="15">
      <c r="A91" s="12" t="s">
        <v>32</v>
      </c>
      <c r="B91" s="7">
        <v>25</v>
      </c>
      <c r="C91" s="7">
        <v>25</v>
      </c>
      <c r="D91" s="7">
        <v>29</v>
      </c>
      <c r="E91" s="7">
        <v>29</v>
      </c>
      <c r="F91" s="7">
        <v>29</v>
      </c>
      <c r="G91" s="7">
        <v>30</v>
      </c>
      <c r="H91" s="7">
        <v>26</v>
      </c>
      <c r="I91" s="7">
        <v>26</v>
      </c>
      <c r="J91" s="7">
        <v>30</v>
      </c>
      <c r="K91" s="7">
        <v>35</v>
      </c>
      <c r="L91" s="7">
        <v>35</v>
      </c>
      <c r="M91" s="7">
        <v>35</v>
      </c>
      <c r="N91" s="4">
        <v>354</v>
      </c>
    </row>
    <row r="92" spans="1:14" ht="15">
      <c r="A92" s="3" t="s">
        <v>24</v>
      </c>
      <c r="B92" s="5">
        <v>415644</v>
      </c>
      <c r="C92" s="5">
        <v>281065</v>
      </c>
      <c r="D92" s="5">
        <v>396644.5</v>
      </c>
      <c r="E92" s="5">
        <v>493577</v>
      </c>
      <c r="F92" s="5">
        <v>487990</v>
      </c>
      <c r="G92" s="5">
        <v>556913</v>
      </c>
      <c r="H92" s="5">
        <v>574334.5</v>
      </c>
      <c r="I92" s="5">
        <v>640510.5</v>
      </c>
      <c r="J92" s="5">
        <v>686185.5</v>
      </c>
      <c r="K92" s="5">
        <v>1201118.5</v>
      </c>
      <c r="L92" s="5">
        <v>999499.5</v>
      </c>
      <c r="M92" s="5">
        <v>1044647</v>
      </c>
      <c r="N92" s="5">
        <v>7778129</v>
      </c>
    </row>
    <row r="93" spans="1:14" ht="15">
      <c r="A93" s="3" t="s">
        <v>0</v>
      </c>
      <c r="B93" s="5">
        <v>36642</v>
      </c>
      <c r="C93" s="5">
        <v>22113.5</v>
      </c>
      <c r="D93" s="5">
        <v>30127.25</v>
      </c>
      <c r="E93" s="5">
        <v>40918</v>
      </c>
      <c r="F93" s="5">
        <v>46652.5</v>
      </c>
      <c r="G93" s="5">
        <v>39562.5</v>
      </c>
      <c r="H93" s="5">
        <v>46187.25</v>
      </c>
      <c r="I93" s="5">
        <v>55610.5</v>
      </c>
      <c r="J93" s="5">
        <v>48089</v>
      </c>
      <c r="K93" s="5">
        <v>90385.5</v>
      </c>
      <c r="L93" s="5">
        <v>80883</v>
      </c>
      <c r="M93" s="5">
        <v>79052</v>
      </c>
      <c r="N93" s="5">
        <v>616223</v>
      </c>
    </row>
    <row r="94" spans="1:14" ht="15">
      <c r="A94" s="3" t="s">
        <v>28</v>
      </c>
      <c r="B94" s="5">
        <f aca="true" t="shared" si="26" ref="B94:N94">SUM(B93/B91/B127)</f>
        <v>47.28</v>
      </c>
      <c r="C94" s="5">
        <f t="shared" si="26"/>
        <v>29.484666666666666</v>
      </c>
      <c r="D94" s="5">
        <f t="shared" si="26"/>
        <v>33.51195773081201</v>
      </c>
      <c r="E94" s="5">
        <f t="shared" si="26"/>
        <v>45.51501668520579</v>
      </c>
      <c r="F94" s="5">
        <f t="shared" si="26"/>
        <v>57.45381773399015</v>
      </c>
      <c r="G94" s="5">
        <f t="shared" si="26"/>
        <v>42.54032258064516</v>
      </c>
      <c r="H94" s="5">
        <f t="shared" si="26"/>
        <v>61.08778171622051</v>
      </c>
      <c r="I94" s="5">
        <f t="shared" si="26"/>
        <v>68.99565756823822</v>
      </c>
      <c r="J94" s="5">
        <f t="shared" si="26"/>
        <v>53.43222222222222</v>
      </c>
      <c r="K94" s="5">
        <f t="shared" si="26"/>
        <v>85.53967728197605</v>
      </c>
      <c r="L94" s="5">
        <f t="shared" si="26"/>
        <v>74.54654377880185</v>
      </c>
      <c r="M94" s="5">
        <f t="shared" si="26"/>
        <v>75.58997896347294</v>
      </c>
      <c r="N94" s="5">
        <f t="shared" si="26"/>
        <v>57.521451891056834</v>
      </c>
    </row>
    <row r="95" spans="1:14" ht="15">
      <c r="A95" s="3" t="s">
        <v>25</v>
      </c>
      <c r="B95" s="15">
        <f aca="true" t="shared" si="27" ref="B95:N95">SUM(B93/B92)</f>
        <v>0.0881571729653261</v>
      </c>
      <c r="C95" s="15">
        <f t="shared" si="27"/>
        <v>0.07867753010869372</v>
      </c>
      <c r="D95" s="15">
        <f t="shared" si="27"/>
        <v>0.07595529498076993</v>
      </c>
      <c r="E95" s="15">
        <f t="shared" si="27"/>
        <v>0.08290094554649022</v>
      </c>
      <c r="F95" s="15">
        <f t="shared" si="27"/>
        <v>0.095601344289842</v>
      </c>
      <c r="G95" s="15">
        <f t="shared" si="27"/>
        <v>0.07103892349433394</v>
      </c>
      <c r="H95" s="15">
        <f t="shared" si="27"/>
        <v>0.0804187281105349</v>
      </c>
      <c r="I95" s="15">
        <f t="shared" si="27"/>
        <v>0.08682215201780455</v>
      </c>
      <c r="J95" s="15">
        <f t="shared" si="27"/>
        <v>0.07008163244487095</v>
      </c>
      <c r="K95" s="15">
        <f t="shared" si="27"/>
        <v>0.0752511096948386</v>
      </c>
      <c r="L95" s="15">
        <f t="shared" si="27"/>
        <v>0.08092350221285753</v>
      </c>
      <c r="M95" s="15">
        <f t="shared" si="27"/>
        <v>0.07567340929519732</v>
      </c>
      <c r="N95" s="15">
        <f t="shared" si="27"/>
        <v>0.07922509384969059</v>
      </c>
    </row>
    <row r="96" spans="1:14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">
      <c r="A97" s="12" t="s">
        <v>33</v>
      </c>
      <c r="B97" s="4">
        <v>608</v>
      </c>
      <c r="C97" s="4">
        <v>614</v>
      </c>
      <c r="D97" s="4">
        <v>592</v>
      </c>
      <c r="E97" s="4">
        <v>545</v>
      </c>
      <c r="F97" s="4">
        <v>562</v>
      </c>
      <c r="G97" s="4">
        <v>567</v>
      </c>
      <c r="H97" s="4">
        <v>604</v>
      </c>
      <c r="I97" s="4">
        <v>610</v>
      </c>
      <c r="J97" s="4">
        <v>617</v>
      </c>
      <c r="K97" s="4">
        <v>660</v>
      </c>
      <c r="L97" s="4">
        <v>668</v>
      </c>
      <c r="M97" s="4">
        <v>643</v>
      </c>
      <c r="N97" s="4">
        <v>7290</v>
      </c>
    </row>
    <row r="98" spans="1:14" ht="15">
      <c r="A98" s="3" t="s">
        <v>24</v>
      </c>
      <c r="B98" s="5">
        <v>27076088.8</v>
      </c>
      <c r="C98" s="5">
        <v>19066210</v>
      </c>
      <c r="D98" s="5">
        <v>19849869</v>
      </c>
      <c r="E98" s="5">
        <v>22198358</v>
      </c>
      <c r="F98" s="5">
        <v>23328895</v>
      </c>
      <c r="G98" s="5">
        <v>25009953.05</v>
      </c>
      <c r="H98" s="5">
        <v>24646182</v>
      </c>
      <c r="I98" s="5">
        <v>29630872</v>
      </c>
      <c r="J98" s="5">
        <v>29436824</v>
      </c>
      <c r="K98" s="5">
        <v>39964447</v>
      </c>
      <c r="L98" s="5">
        <v>36368973</v>
      </c>
      <c r="M98" s="5">
        <v>37577473</v>
      </c>
      <c r="N98" s="5">
        <v>334154144.85</v>
      </c>
    </row>
    <row r="99" spans="1:14" ht="15">
      <c r="A99" s="3" t="s">
        <v>0</v>
      </c>
      <c r="B99" s="5">
        <v>1831512.78</v>
      </c>
      <c r="C99" s="5">
        <v>1220166.14</v>
      </c>
      <c r="D99" s="5">
        <v>1256563.26</v>
      </c>
      <c r="E99" s="5">
        <v>1590938.31</v>
      </c>
      <c r="F99" s="5">
        <v>1541007.4</v>
      </c>
      <c r="G99" s="5">
        <v>1679817.46</v>
      </c>
      <c r="H99" s="5">
        <v>1681225.08</v>
      </c>
      <c r="I99" s="5">
        <v>2018934.54</v>
      </c>
      <c r="J99" s="5">
        <v>1913241.72</v>
      </c>
      <c r="K99" s="5">
        <v>2549784.58</v>
      </c>
      <c r="L99" s="5">
        <v>2429845.16</v>
      </c>
      <c r="M99" s="5">
        <v>2361283.83</v>
      </c>
      <c r="N99" s="5">
        <v>22074320.26</v>
      </c>
    </row>
    <row r="100" spans="1:14" ht="15">
      <c r="A100" s="3" t="s">
        <v>28</v>
      </c>
      <c r="B100" s="5">
        <f aca="true" t="shared" si="28" ref="B100:N100">SUM(B99/B97/B127)</f>
        <v>97.1727918081494</v>
      </c>
      <c r="C100" s="5">
        <f t="shared" si="28"/>
        <v>66.2413756786102</v>
      </c>
      <c r="D100" s="5">
        <f t="shared" si="28"/>
        <v>68.4700991717524</v>
      </c>
      <c r="E100" s="5">
        <f t="shared" si="28"/>
        <v>94.16622136726842</v>
      </c>
      <c r="F100" s="5">
        <f t="shared" si="28"/>
        <v>97.92878749364513</v>
      </c>
      <c r="G100" s="5">
        <f t="shared" si="28"/>
        <v>95.56906525573191</v>
      </c>
      <c r="H100" s="5">
        <f t="shared" si="28"/>
        <v>95.71819916740301</v>
      </c>
      <c r="I100" s="5">
        <f t="shared" si="28"/>
        <v>106.76544368059228</v>
      </c>
      <c r="J100" s="5">
        <f t="shared" si="28"/>
        <v>103.36259967585089</v>
      </c>
      <c r="K100" s="5">
        <f t="shared" si="28"/>
        <v>127.96654420990293</v>
      </c>
      <c r="L100" s="5">
        <f t="shared" si="28"/>
        <v>117.33847595132318</v>
      </c>
      <c r="M100" s="5">
        <f t="shared" si="28"/>
        <v>122.9013425396766</v>
      </c>
      <c r="N100" s="5">
        <f t="shared" si="28"/>
        <v>100.05873508492508</v>
      </c>
    </row>
    <row r="101" spans="1:14" ht="15">
      <c r="A101" s="3" t="s">
        <v>25</v>
      </c>
      <c r="B101" s="15">
        <f aca="true" t="shared" si="29" ref="B101:N101">SUM(B99/B98)</f>
        <v>0.06764318116728883</v>
      </c>
      <c r="C101" s="15">
        <f t="shared" si="29"/>
        <v>0.06399626039994313</v>
      </c>
      <c r="D101" s="15">
        <f t="shared" si="29"/>
        <v>0.06330335278283197</v>
      </c>
      <c r="E101" s="15">
        <f t="shared" si="29"/>
        <v>0.07166918877513373</v>
      </c>
      <c r="F101" s="15">
        <f t="shared" si="29"/>
        <v>0.06605573903093138</v>
      </c>
      <c r="G101" s="15">
        <f t="shared" si="29"/>
        <v>0.06716595815440765</v>
      </c>
      <c r="H101" s="15">
        <f t="shared" si="29"/>
        <v>0.06821442282622112</v>
      </c>
      <c r="I101" s="15">
        <f t="shared" si="29"/>
        <v>0.06813618377481433</v>
      </c>
      <c r="J101" s="15">
        <f t="shared" si="29"/>
        <v>0.06499484183483925</v>
      </c>
      <c r="K101" s="15">
        <f t="shared" si="29"/>
        <v>0.0638013227106583</v>
      </c>
      <c r="L101" s="15">
        <f t="shared" si="29"/>
        <v>0.0668109368939288</v>
      </c>
      <c r="M101" s="15">
        <f t="shared" si="29"/>
        <v>0.06283774936116647</v>
      </c>
      <c r="N101" s="15">
        <f t="shared" si="29"/>
        <v>0.06606029163549368</v>
      </c>
    </row>
    <row r="102" spans="1:1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">
      <c r="A103" s="12" t="s">
        <v>34</v>
      </c>
      <c r="B103" s="4">
        <v>22</v>
      </c>
      <c r="C103" s="4">
        <v>24</v>
      </c>
      <c r="D103" s="4">
        <v>29</v>
      </c>
      <c r="E103" s="4">
        <v>44</v>
      </c>
      <c r="F103" s="4">
        <v>32</v>
      </c>
      <c r="G103" s="4">
        <v>31</v>
      </c>
      <c r="H103" s="4">
        <v>32</v>
      </c>
      <c r="I103" s="4">
        <v>38</v>
      </c>
      <c r="J103" s="4">
        <v>41</v>
      </c>
      <c r="K103" s="4">
        <v>45</v>
      </c>
      <c r="L103" s="4">
        <v>46</v>
      </c>
      <c r="M103" s="4">
        <v>46</v>
      </c>
      <c r="N103" s="4">
        <v>430</v>
      </c>
    </row>
    <row r="104" spans="1:14" ht="15">
      <c r="A104" s="3" t="s">
        <v>24</v>
      </c>
      <c r="B104" s="5">
        <v>9128975</v>
      </c>
      <c r="C104" s="5">
        <v>2191520</v>
      </c>
      <c r="D104" s="5">
        <v>2521015</v>
      </c>
      <c r="E104" s="5">
        <v>2899027</v>
      </c>
      <c r="F104" s="5">
        <v>2785875</v>
      </c>
      <c r="G104" s="5">
        <v>2905975</v>
      </c>
      <c r="H104" s="5">
        <v>3103011</v>
      </c>
      <c r="I104" s="5">
        <v>3448920</v>
      </c>
      <c r="J104" s="5">
        <v>3762170</v>
      </c>
      <c r="K104" s="5">
        <v>5393719</v>
      </c>
      <c r="L104" s="5">
        <v>4055260</v>
      </c>
      <c r="M104" s="5">
        <v>5086405</v>
      </c>
      <c r="N104" s="5">
        <v>47281872</v>
      </c>
    </row>
    <row r="105" spans="1:14" ht="15">
      <c r="A105" s="3" t="s">
        <v>0</v>
      </c>
      <c r="B105" s="5">
        <v>177171</v>
      </c>
      <c r="C105" s="5">
        <v>107867.9</v>
      </c>
      <c r="D105" s="5">
        <v>131169.1</v>
      </c>
      <c r="E105" s="5">
        <v>187114.15</v>
      </c>
      <c r="F105" s="5">
        <v>223347.25</v>
      </c>
      <c r="G105" s="5">
        <v>197599.2</v>
      </c>
      <c r="H105" s="5">
        <v>182439.05</v>
      </c>
      <c r="I105" s="5">
        <v>240120</v>
      </c>
      <c r="J105" s="5">
        <v>217340.2</v>
      </c>
      <c r="K105" s="5">
        <v>271794.35</v>
      </c>
      <c r="L105" s="5">
        <v>270156.5</v>
      </c>
      <c r="M105" s="5">
        <v>169120.55</v>
      </c>
      <c r="N105" s="5">
        <v>2375239.25</v>
      </c>
    </row>
    <row r="106" spans="1:14" ht="15">
      <c r="A106" s="3" t="s">
        <v>28</v>
      </c>
      <c r="B106" s="5">
        <f aca="true" t="shared" si="30" ref="B106:N106">SUM(B105/B103/B127)</f>
        <v>259.78152492668625</v>
      </c>
      <c r="C106" s="5">
        <f t="shared" si="30"/>
        <v>149.8165277777778</v>
      </c>
      <c r="D106" s="5">
        <f t="shared" si="30"/>
        <v>145.90556173526141</v>
      </c>
      <c r="E106" s="5">
        <f t="shared" si="30"/>
        <v>137.18046187683285</v>
      </c>
      <c r="F106" s="5">
        <f t="shared" si="30"/>
        <v>249.271484375</v>
      </c>
      <c r="G106" s="5">
        <f t="shared" si="30"/>
        <v>205.61831425598336</v>
      </c>
      <c r="H106" s="5">
        <f t="shared" si="30"/>
        <v>196.05296810522697</v>
      </c>
      <c r="I106" s="5">
        <f t="shared" si="30"/>
        <v>203.8370118845501</v>
      </c>
      <c r="J106" s="5">
        <f t="shared" si="30"/>
        <v>176.69934959349592</v>
      </c>
      <c r="K106" s="5">
        <f t="shared" si="30"/>
        <v>200.062088255861</v>
      </c>
      <c r="L106" s="5">
        <f t="shared" si="30"/>
        <v>189.45056100981768</v>
      </c>
      <c r="M106" s="5">
        <f t="shared" si="30"/>
        <v>123.0432963739014</v>
      </c>
      <c r="N106" s="5">
        <f t="shared" si="30"/>
        <v>182.5299366973094</v>
      </c>
    </row>
    <row r="107" spans="1:14" ht="15">
      <c r="A107" s="3" t="s">
        <v>25</v>
      </c>
      <c r="B107" s="15">
        <f aca="true" t="shared" si="31" ref="B107:N107">SUM(B105/B104)</f>
        <v>0.01940754575404139</v>
      </c>
      <c r="C107" s="15">
        <f t="shared" si="31"/>
        <v>0.04922058662480835</v>
      </c>
      <c r="D107" s="15">
        <f t="shared" si="31"/>
        <v>0.05203027352078429</v>
      </c>
      <c r="E107" s="15">
        <f t="shared" si="31"/>
        <v>0.06454377623940721</v>
      </c>
      <c r="F107" s="15">
        <f t="shared" si="31"/>
        <v>0.08017131062951496</v>
      </c>
      <c r="G107" s="15">
        <f t="shared" si="31"/>
        <v>0.06799755675805882</v>
      </c>
      <c r="H107" s="15">
        <f t="shared" si="31"/>
        <v>0.05879420021392125</v>
      </c>
      <c r="I107" s="15">
        <f t="shared" si="31"/>
        <v>0.06962179464875962</v>
      </c>
      <c r="J107" s="15">
        <f t="shared" si="31"/>
        <v>0.057769904071320544</v>
      </c>
      <c r="K107" s="15">
        <f t="shared" si="31"/>
        <v>0.050390899118029686</v>
      </c>
      <c r="L107" s="15">
        <f t="shared" si="31"/>
        <v>0.06661878646498622</v>
      </c>
      <c r="M107" s="15">
        <f t="shared" si="31"/>
        <v>0.033249524959180404</v>
      </c>
      <c r="N107" s="15">
        <f t="shared" si="31"/>
        <v>0.05023572776475517</v>
      </c>
    </row>
    <row r="108" spans="1:14" ht="1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"/>
    </row>
    <row r="109" spans="1:14" ht="15">
      <c r="A109" s="12" t="s">
        <v>35</v>
      </c>
      <c r="B109" s="7">
        <v>70</v>
      </c>
      <c r="C109" s="7">
        <v>70</v>
      </c>
      <c r="D109" s="7">
        <v>72</v>
      </c>
      <c r="E109" s="7">
        <v>73</v>
      </c>
      <c r="F109" s="7">
        <v>73</v>
      </c>
      <c r="G109" s="7">
        <v>72</v>
      </c>
      <c r="H109" s="7">
        <v>75</v>
      </c>
      <c r="I109" s="7">
        <v>78</v>
      </c>
      <c r="J109" s="7">
        <v>79</v>
      </c>
      <c r="K109" s="7">
        <v>76</v>
      </c>
      <c r="L109" s="7">
        <v>80</v>
      </c>
      <c r="M109" s="7">
        <v>79</v>
      </c>
      <c r="N109" s="4">
        <v>897</v>
      </c>
    </row>
    <row r="110" spans="1:14" ht="15">
      <c r="A110" s="3" t="s">
        <v>0</v>
      </c>
      <c r="B110" s="5">
        <v>497596.79</v>
      </c>
      <c r="C110" s="5">
        <v>389445.3</v>
      </c>
      <c r="D110" s="5">
        <v>370520</v>
      </c>
      <c r="E110" s="5">
        <v>430481.31</v>
      </c>
      <c r="F110" s="5">
        <v>427136.91</v>
      </c>
      <c r="G110" s="5">
        <v>459645.54</v>
      </c>
      <c r="H110" s="5">
        <v>442221.41</v>
      </c>
      <c r="I110" s="5">
        <v>519330.16</v>
      </c>
      <c r="J110" s="5">
        <v>531887.67</v>
      </c>
      <c r="K110" s="5">
        <v>700187.88</v>
      </c>
      <c r="L110" s="5">
        <v>664731.1</v>
      </c>
      <c r="M110" s="5">
        <v>607848.35</v>
      </c>
      <c r="N110" s="5">
        <v>6041032.42</v>
      </c>
    </row>
    <row r="111" spans="1:14" ht="15">
      <c r="A111" s="3" t="s">
        <v>28</v>
      </c>
      <c r="B111" s="8">
        <v>229.30727649769588</v>
      </c>
      <c r="C111" s="8">
        <v>185.45014285714285</v>
      </c>
      <c r="D111" s="8">
        <v>166.0035842293907</v>
      </c>
      <c r="E111" s="8">
        <v>190.22594343791425</v>
      </c>
      <c r="F111" s="8">
        <v>208.97109099804305</v>
      </c>
      <c r="G111" s="8">
        <v>205.9343817204301</v>
      </c>
      <c r="H111" s="8">
        <v>202.76084823475472</v>
      </c>
      <c r="I111" s="8">
        <v>214.776741108354</v>
      </c>
      <c r="J111" s="8">
        <v>224.42517721518982</v>
      </c>
      <c r="K111" s="8">
        <v>305.167221631422</v>
      </c>
      <c r="L111" s="8">
        <v>268.03673387096774</v>
      </c>
      <c r="M111" s="8">
        <v>257.50612153254366</v>
      </c>
      <c r="N111" s="5">
        <v>222.54299111683952</v>
      </c>
    </row>
    <row r="112" spans="1:14" ht="1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1"/>
    </row>
    <row r="113" spans="1:14" ht="15">
      <c r="A113" s="12" t="s">
        <v>36</v>
      </c>
      <c r="B113" s="7">
        <v>54</v>
      </c>
      <c r="C113" s="7">
        <v>54</v>
      </c>
      <c r="D113" s="7">
        <v>54</v>
      </c>
      <c r="E113" s="7">
        <v>53</v>
      </c>
      <c r="F113" s="7">
        <v>53</v>
      </c>
      <c r="G113" s="7">
        <v>53</v>
      </c>
      <c r="H113" s="7">
        <v>55</v>
      </c>
      <c r="I113" s="7">
        <v>56</v>
      </c>
      <c r="J113" s="7">
        <v>58</v>
      </c>
      <c r="K113" s="7">
        <v>56</v>
      </c>
      <c r="L113" s="7">
        <v>60</v>
      </c>
      <c r="M113" s="7">
        <v>58</v>
      </c>
      <c r="N113" s="4">
        <v>664</v>
      </c>
    </row>
    <row r="114" spans="1:14" ht="15">
      <c r="A114" s="3" t="s">
        <v>0</v>
      </c>
      <c r="B114" s="5">
        <v>328057.28</v>
      </c>
      <c r="C114" s="5">
        <v>261398.55</v>
      </c>
      <c r="D114" s="5">
        <v>242474.75</v>
      </c>
      <c r="E114" s="5">
        <v>277032.76</v>
      </c>
      <c r="F114" s="5">
        <v>274380.41</v>
      </c>
      <c r="G114" s="5">
        <v>300704.62</v>
      </c>
      <c r="H114" s="5">
        <v>277853.51</v>
      </c>
      <c r="I114" s="5">
        <v>335976.6</v>
      </c>
      <c r="J114" s="5">
        <v>334151.67</v>
      </c>
      <c r="K114" s="5">
        <v>458261.51</v>
      </c>
      <c r="L114" s="5">
        <v>439483.85</v>
      </c>
      <c r="M114" s="5">
        <v>391582.75</v>
      </c>
      <c r="N114" s="5">
        <v>3921358.26</v>
      </c>
    </row>
    <row r="115" spans="1:14" ht="15">
      <c r="A115" s="3" t="s">
        <v>28</v>
      </c>
      <c r="B115" s="5">
        <v>195.97209080047793</v>
      </c>
      <c r="C115" s="5">
        <v>161.3571296296296</v>
      </c>
      <c r="D115" s="5">
        <v>144.84752090800478</v>
      </c>
      <c r="E115" s="5">
        <v>168.61397443700548</v>
      </c>
      <c r="F115" s="5">
        <v>184.89245956873313</v>
      </c>
      <c r="G115" s="5">
        <v>183.02167985392575</v>
      </c>
      <c r="H115" s="5">
        <v>173.72359009628613</v>
      </c>
      <c r="I115" s="5">
        <v>193.53490783410138</v>
      </c>
      <c r="J115" s="5">
        <v>192.0411896551724</v>
      </c>
      <c r="K115" s="5">
        <v>271.0580076184167</v>
      </c>
      <c r="L115" s="5">
        <v>236.28163978494624</v>
      </c>
      <c r="M115" s="5">
        <v>225.9513629229562</v>
      </c>
      <c r="N115" s="5">
        <v>195.14779116465863</v>
      </c>
    </row>
    <row r="116" spans="1:14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">
      <c r="A117" s="12" t="s">
        <v>37</v>
      </c>
      <c r="B117" s="7">
        <v>16</v>
      </c>
      <c r="C117" s="7">
        <v>16</v>
      </c>
      <c r="D117" s="7">
        <v>18</v>
      </c>
      <c r="E117" s="7">
        <v>20</v>
      </c>
      <c r="F117" s="7">
        <v>20</v>
      </c>
      <c r="G117" s="7">
        <v>19</v>
      </c>
      <c r="H117" s="7">
        <v>20</v>
      </c>
      <c r="I117" s="7">
        <v>22</v>
      </c>
      <c r="J117" s="7">
        <v>21</v>
      </c>
      <c r="K117" s="7">
        <v>20</v>
      </c>
      <c r="L117" s="7">
        <v>20</v>
      </c>
      <c r="M117" s="7">
        <v>21</v>
      </c>
      <c r="N117" s="4">
        <v>233</v>
      </c>
    </row>
    <row r="118" spans="1:14" ht="15">
      <c r="A118" s="3" t="s">
        <v>0</v>
      </c>
      <c r="B118" s="5">
        <v>169539.51</v>
      </c>
      <c r="C118" s="5">
        <v>128046.75</v>
      </c>
      <c r="D118" s="5">
        <v>128045.25</v>
      </c>
      <c r="E118" s="5">
        <v>153448.55</v>
      </c>
      <c r="F118" s="5">
        <v>152756.5</v>
      </c>
      <c r="G118" s="5">
        <v>158940.92</v>
      </c>
      <c r="H118" s="5">
        <v>164367.9</v>
      </c>
      <c r="I118" s="5">
        <v>183353.56</v>
      </c>
      <c r="J118" s="5">
        <v>197736</v>
      </c>
      <c r="K118" s="5">
        <v>241926.37</v>
      </c>
      <c r="L118" s="5">
        <v>225247.25</v>
      </c>
      <c r="M118" s="5">
        <v>216265.6</v>
      </c>
      <c r="N118" s="5">
        <v>2119674.16</v>
      </c>
    </row>
    <row r="119" spans="1:14" ht="15">
      <c r="A119" s="3" t="s">
        <v>28</v>
      </c>
      <c r="B119" s="5">
        <v>341.81352822580646</v>
      </c>
      <c r="C119" s="5">
        <v>266.7640625</v>
      </c>
      <c r="D119" s="5">
        <v>229.47177419354838</v>
      </c>
      <c r="E119" s="5">
        <v>247.49766129032258</v>
      </c>
      <c r="F119" s="5">
        <v>272.77946428571425</v>
      </c>
      <c r="G119" s="5">
        <v>269.8487606112054</v>
      </c>
      <c r="H119" s="5">
        <v>282.61330811554336</v>
      </c>
      <c r="I119" s="5">
        <v>268.846862170088</v>
      </c>
      <c r="J119" s="5">
        <v>313.8666666666667</v>
      </c>
      <c r="K119" s="5">
        <v>400.673020867837</v>
      </c>
      <c r="L119" s="5">
        <v>363.3020161290322</v>
      </c>
      <c r="M119" s="5">
        <v>344.65735959711867</v>
      </c>
      <c r="N119" s="5">
        <v>300.613432182282</v>
      </c>
    </row>
    <row r="120" spans="1:1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">
      <c r="A121" s="1" t="s">
        <v>38</v>
      </c>
      <c r="B121" s="16">
        <f aca="true" t="shared" si="32" ref="B121:N121">SUM(B67+B109)</f>
        <v>3516</v>
      </c>
      <c r="C121" s="16">
        <f t="shared" si="32"/>
        <v>3491</v>
      </c>
      <c r="D121" s="16">
        <f t="shared" si="32"/>
        <v>3485</v>
      </c>
      <c r="E121" s="16">
        <f t="shared" si="32"/>
        <v>3287</v>
      </c>
      <c r="F121" s="16">
        <f t="shared" si="32"/>
        <v>3302</v>
      </c>
      <c r="G121" s="16">
        <f t="shared" si="32"/>
        <v>3329</v>
      </c>
      <c r="H121" s="16">
        <f t="shared" si="32"/>
        <v>3473</v>
      </c>
      <c r="I121" s="16">
        <f t="shared" si="32"/>
        <v>3540</v>
      </c>
      <c r="J121" s="16">
        <f t="shared" si="32"/>
        <v>3544</v>
      </c>
      <c r="K121" s="16">
        <f t="shared" si="32"/>
        <v>3749</v>
      </c>
      <c r="L121" s="16">
        <f t="shared" si="32"/>
        <v>3782</v>
      </c>
      <c r="M121" s="16">
        <f t="shared" si="32"/>
        <v>3689</v>
      </c>
      <c r="N121" s="16">
        <f t="shared" si="32"/>
        <v>42187</v>
      </c>
    </row>
    <row r="122" spans="1:14" ht="15">
      <c r="A122" s="12" t="s">
        <v>39</v>
      </c>
      <c r="B122" s="5">
        <v>6692791.57</v>
      </c>
      <c r="C122" s="5">
        <v>4250143.46</v>
      </c>
      <c r="D122" s="5">
        <v>4426304.65</v>
      </c>
      <c r="E122" s="5">
        <v>5593186.3</v>
      </c>
      <c r="F122" s="5">
        <v>5359320.74</v>
      </c>
      <c r="G122" s="5">
        <v>5779978.09</v>
      </c>
      <c r="H122" s="5">
        <v>5797698.15</v>
      </c>
      <c r="I122" s="5">
        <v>6933942.95</v>
      </c>
      <c r="J122" s="5">
        <v>7038915.14</v>
      </c>
      <c r="K122" s="5">
        <v>9215516.2</v>
      </c>
      <c r="L122" s="5">
        <v>8604326.19</v>
      </c>
      <c r="M122" s="5">
        <v>8372419.73</v>
      </c>
      <c r="N122" s="5">
        <v>78064543.17</v>
      </c>
    </row>
    <row r="123" spans="1:14" ht="15">
      <c r="A123" s="12" t="s">
        <v>28</v>
      </c>
      <c r="B123" s="5">
        <f aca="true" t="shared" si="33" ref="B123:N123">SUM(B122/B121/B127)</f>
        <v>61.40401088113325</v>
      </c>
      <c r="C123" s="5">
        <f t="shared" si="33"/>
        <v>40.58191024539291</v>
      </c>
      <c r="D123" s="5">
        <f t="shared" si="33"/>
        <v>40.971024667931694</v>
      </c>
      <c r="E123" s="5">
        <f t="shared" si="33"/>
        <v>54.8905885354819</v>
      </c>
      <c r="F123" s="5">
        <f t="shared" si="33"/>
        <v>57.966175694384354</v>
      </c>
      <c r="G123" s="5">
        <f t="shared" si="33"/>
        <v>56.00808234575916</v>
      </c>
      <c r="H123" s="5">
        <f t="shared" si="33"/>
        <v>57.405884795698476</v>
      </c>
      <c r="I123" s="5">
        <f t="shared" si="33"/>
        <v>63.18519181702205</v>
      </c>
      <c r="J123" s="5">
        <f t="shared" si="33"/>
        <v>66.20499567343867</v>
      </c>
      <c r="K123" s="5">
        <f t="shared" si="33"/>
        <v>81.42187767682069</v>
      </c>
      <c r="L123" s="5">
        <f t="shared" si="33"/>
        <v>73.38945249995734</v>
      </c>
      <c r="M123" s="5">
        <f t="shared" si="33"/>
        <v>75.95594023332872</v>
      </c>
      <c r="N123" s="5">
        <f t="shared" si="33"/>
        <v>61.146327375996215</v>
      </c>
    </row>
    <row r="124" spans="1:14" ht="15">
      <c r="A124" s="12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"/>
    </row>
    <row r="125" spans="1:14" ht="15">
      <c r="A125" s="12" t="s">
        <v>40</v>
      </c>
      <c r="B125" s="5">
        <v>133811.24</v>
      </c>
      <c r="C125" s="5">
        <v>150169.15</v>
      </c>
      <c r="D125" s="5">
        <v>244983.49</v>
      </c>
      <c r="E125" s="5">
        <v>473831.16</v>
      </c>
      <c r="F125" s="5">
        <v>528423.03</v>
      </c>
      <c r="G125" s="5">
        <v>697804.26</v>
      </c>
      <c r="H125" s="5">
        <v>739183.66</v>
      </c>
      <c r="I125" s="5">
        <v>916020.43</v>
      </c>
      <c r="J125" s="5">
        <v>963729.64</v>
      </c>
      <c r="K125" s="5">
        <v>1250232.74</v>
      </c>
      <c r="L125" s="5">
        <v>1180748.45</v>
      </c>
      <c r="M125" s="5">
        <v>1215423.43</v>
      </c>
      <c r="N125" s="5">
        <v>8494360.68</v>
      </c>
    </row>
    <row r="126" spans="1:14" ht="15">
      <c r="A126" s="12" t="s">
        <v>41</v>
      </c>
      <c r="B126" s="4">
        <v>27</v>
      </c>
      <c r="C126" s="4">
        <v>27</v>
      </c>
      <c r="D126" s="4">
        <v>26</v>
      </c>
      <c r="E126" s="4">
        <v>26</v>
      </c>
      <c r="F126" s="4">
        <v>23</v>
      </c>
      <c r="G126" s="4">
        <v>23</v>
      </c>
      <c r="H126" s="4">
        <v>24</v>
      </c>
      <c r="I126" s="4">
        <v>24</v>
      </c>
      <c r="J126" s="4">
        <v>24</v>
      </c>
      <c r="K126" s="4">
        <v>26</v>
      </c>
      <c r="L126" s="4">
        <v>26</v>
      </c>
      <c r="M126" s="4">
        <v>25</v>
      </c>
      <c r="N126" s="4">
        <v>301</v>
      </c>
    </row>
    <row r="127" spans="1:14" ht="15">
      <c r="A127" s="12" t="s">
        <v>42</v>
      </c>
      <c r="B127" s="5">
        <v>31</v>
      </c>
      <c r="C127" s="5">
        <v>30</v>
      </c>
      <c r="D127" s="5">
        <v>31</v>
      </c>
      <c r="E127" s="5">
        <v>31</v>
      </c>
      <c r="F127" s="5">
        <v>28</v>
      </c>
      <c r="G127" s="5">
        <v>31</v>
      </c>
      <c r="H127" s="5">
        <v>29.08</v>
      </c>
      <c r="I127" s="5">
        <v>31</v>
      </c>
      <c r="J127" s="5">
        <v>30</v>
      </c>
      <c r="K127" s="5">
        <v>30.19</v>
      </c>
      <c r="L127" s="5">
        <v>31</v>
      </c>
      <c r="M127" s="5">
        <v>29.88</v>
      </c>
      <c r="N127" s="5">
        <v>30.2625</v>
      </c>
    </row>
    <row r="128" spans="1:14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20.25">
      <c r="A129" s="10" t="s">
        <v>43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1"/>
    </row>
    <row r="130" spans="1:14" ht="15.75" thickBot="1">
      <c r="A130" s="11" t="s">
        <v>21</v>
      </c>
      <c r="B130" s="6" t="s">
        <v>2</v>
      </c>
      <c r="C130" s="6" t="s">
        <v>5</v>
      </c>
      <c r="D130" s="6" t="s">
        <v>7</v>
      </c>
      <c r="E130" s="6" t="s">
        <v>8</v>
      </c>
      <c r="F130" s="6" t="s">
        <v>9</v>
      </c>
      <c r="G130" s="6" t="s">
        <v>10</v>
      </c>
      <c r="H130" s="6" t="s">
        <v>11</v>
      </c>
      <c r="I130" s="6" t="s">
        <v>12</v>
      </c>
      <c r="J130" s="6" t="s">
        <v>14</v>
      </c>
      <c r="K130" s="6" t="s">
        <v>16</v>
      </c>
      <c r="L130" s="6" t="s">
        <v>18</v>
      </c>
      <c r="M130" s="6" t="s">
        <v>19</v>
      </c>
      <c r="N130" s="2" t="s">
        <v>20</v>
      </c>
    </row>
    <row r="131" spans="1:14" ht="15.75" thickTop="1">
      <c r="A131" s="3" t="s">
        <v>27</v>
      </c>
      <c r="B131" s="13">
        <f aca="true" t="shared" si="34" ref="B131:N133">SUM(B137+B143+B149+B155+B161+B167)</f>
        <v>3601</v>
      </c>
      <c r="C131" s="13">
        <f t="shared" si="34"/>
        <v>3592</v>
      </c>
      <c r="D131" s="13">
        <f t="shared" si="34"/>
        <v>4659</v>
      </c>
      <c r="E131" s="13">
        <f t="shared" si="34"/>
        <v>4507</v>
      </c>
      <c r="F131" s="13">
        <f t="shared" si="34"/>
        <v>4514</v>
      </c>
      <c r="G131" s="13">
        <f t="shared" si="34"/>
        <v>4382</v>
      </c>
      <c r="H131" s="13">
        <f t="shared" si="34"/>
        <v>4393</v>
      </c>
      <c r="I131" s="13">
        <f t="shared" si="34"/>
        <v>4508</v>
      </c>
      <c r="J131" s="13">
        <f t="shared" si="34"/>
        <v>4626</v>
      </c>
      <c r="K131" s="13">
        <f t="shared" si="34"/>
        <v>4511</v>
      </c>
      <c r="L131" s="13">
        <f t="shared" si="34"/>
        <v>4537</v>
      </c>
      <c r="M131" s="13">
        <f t="shared" si="34"/>
        <v>4503</v>
      </c>
      <c r="N131" s="13">
        <f t="shared" si="34"/>
        <v>52333</v>
      </c>
    </row>
    <row r="132" spans="1:14" ht="15">
      <c r="A132" s="3" t="s">
        <v>24</v>
      </c>
      <c r="B132" s="14">
        <f t="shared" si="34"/>
        <v>166293344.35</v>
      </c>
      <c r="C132" s="14">
        <f t="shared" si="34"/>
        <v>117122732</v>
      </c>
      <c r="D132" s="14">
        <f t="shared" si="34"/>
        <v>147346717.35</v>
      </c>
      <c r="E132" s="14">
        <f t="shared" si="34"/>
        <v>227332742.89999998</v>
      </c>
      <c r="F132" s="14">
        <f t="shared" si="34"/>
        <v>170303155.05</v>
      </c>
      <c r="G132" s="14">
        <f t="shared" si="34"/>
        <v>171179530.60000002</v>
      </c>
      <c r="H132" s="14">
        <f t="shared" si="34"/>
        <v>189162185.44000003</v>
      </c>
      <c r="I132" s="14">
        <f t="shared" si="34"/>
        <v>205712072.86</v>
      </c>
      <c r="J132" s="14">
        <f t="shared" si="34"/>
        <v>202258674.1</v>
      </c>
      <c r="K132" s="14">
        <f t="shared" si="34"/>
        <v>240402658.05</v>
      </c>
      <c r="L132" s="14">
        <f t="shared" si="34"/>
        <v>225477165.97</v>
      </c>
      <c r="M132" s="14">
        <f t="shared" si="34"/>
        <v>218595837.63</v>
      </c>
      <c r="N132" s="14">
        <f t="shared" si="34"/>
        <v>2281186816.3</v>
      </c>
    </row>
    <row r="133" spans="1:14" ht="15">
      <c r="A133" s="3" t="s">
        <v>0</v>
      </c>
      <c r="B133" s="14">
        <f t="shared" si="34"/>
        <v>10018511.74</v>
      </c>
      <c r="C133" s="14">
        <f t="shared" si="34"/>
        <v>8129617.890000001</v>
      </c>
      <c r="D133" s="14">
        <f t="shared" si="34"/>
        <v>9514478.97</v>
      </c>
      <c r="E133" s="14">
        <f t="shared" si="34"/>
        <v>11711591.7</v>
      </c>
      <c r="F133" s="14">
        <f t="shared" si="34"/>
        <v>11227738.559999999</v>
      </c>
      <c r="G133" s="14">
        <f t="shared" si="34"/>
        <v>12049915.600000001</v>
      </c>
      <c r="H133" s="14">
        <f t="shared" si="34"/>
        <v>12420423.58</v>
      </c>
      <c r="I133" s="14">
        <f t="shared" si="34"/>
        <v>13009271.07</v>
      </c>
      <c r="J133" s="14">
        <f t="shared" si="34"/>
        <v>12844118.700000001</v>
      </c>
      <c r="K133" s="14">
        <f t="shared" si="34"/>
        <v>15758211.34</v>
      </c>
      <c r="L133" s="14">
        <f t="shared" si="34"/>
        <v>15058367.2</v>
      </c>
      <c r="M133" s="14">
        <f t="shared" si="34"/>
        <v>14921026.39</v>
      </c>
      <c r="N133" s="14">
        <f t="shared" si="34"/>
        <v>146663272.74</v>
      </c>
    </row>
    <row r="134" spans="1:14" ht="15">
      <c r="A134" s="3" t="s">
        <v>28</v>
      </c>
      <c r="B134" s="5">
        <f aca="true" t="shared" si="35" ref="B134:N134">SUM(B133/B131/B191)</f>
        <v>89.7466809398823</v>
      </c>
      <c r="C134" s="5">
        <f t="shared" si="35"/>
        <v>75.44188836302897</v>
      </c>
      <c r="D134" s="5">
        <f t="shared" si="35"/>
        <v>70.8349607654079</v>
      </c>
      <c r="E134" s="5">
        <f t="shared" si="35"/>
        <v>83.82366999005131</v>
      </c>
      <c r="F134" s="5">
        <f t="shared" si="35"/>
        <v>90.51363540503779</v>
      </c>
      <c r="G134" s="5">
        <f t="shared" si="35"/>
        <v>90.90468218972431</v>
      </c>
      <c r="H134" s="5">
        <f t="shared" si="35"/>
        <v>97.83119558719164</v>
      </c>
      <c r="I134" s="5">
        <f t="shared" si="35"/>
        <v>93.09092845693677</v>
      </c>
      <c r="J134" s="5">
        <f t="shared" si="35"/>
        <v>92.55021400778212</v>
      </c>
      <c r="K134" s="5">
        <f t="shared" si="35"/>
        <v>112.68663224662295</v>
      </c>
      <c r="L134" s="5">
        <f t="shared" si="35"/>
        <v>107.06497259095465</v>
      </c>
      <c r="M134" s="5">
        <f t="shared" si="35"/>
        <v>110.45248641646312</v>
      </c>
      <c r="N134" s="5">
        <f t="shared" si="35"/>
        <v>93.29747885220313</v>
      </c>
    </row>
    <row r="135" spans="1:14" ht="15">
      <c r="A135" s="3" t="s">
        <v>25</v>
      </c>
      <c r="B135" s="15">
        <f aca="true" t="shared" si="36" ref="B135:N135">SUM(B133/B132)</f>
        <v>0.06024601753702117</v>
      </c>
      <c r="C135" s="15">
        <f t="shared" si="36"/>
        <v>0.0694111019370689</v>
      </c>
      <c r="D135" s="15">
        <f t="shared" si="36"/>
        <v>0.06457204572396265</v>
      </c>
      <c r="E135" s="15">
        <f t="shared" si="36"/>
        <v>0.05151739934423674</v>
      </c>
      <c r="F135" s="15">
        <f t="shared" si="36"/>
        <v>0.0659279539284143</v>
      </c>
      <c r="G135" s="15">
        <f t="shared" si="36"/>
        <v>0.07039343756676944</v>
      </c>
      <c r="H135" s="15">
        <f t="shared" si="36"/>
        <v>0.0656601822986424</v>
      </c>
      <c r="I135" s="15">
        <f t="shared" si="36"/>
        <v>0.06324019241619147</v>
      </c>
      <c r="J135" s="15">
        <f t="shared" si="36"/>
        <v>0.06350342578459532</v>
      </c>
      <c r="K135" s="15">
        <f t="shared" si="36"/>
        <v>0.06554923921316434</v>
      </c>
      <c r="L135" s="15">
        <f t="shared" si="36"/>
        <v>0.06678444415965178</v>
      </c>
      <c r="M135" s="15">
        <f t="shared" si="36"/>
        <v>0.06825851101179543</v>
      </c>
      <c r="N135" s="15">
        <f t="shared" si="36"/>
        <v>0.06429253040217126</v>
      </c>
    </row>
    <row r="136" spans="1:14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">
      <c r="A137" s="12" t="s">
        <v>29</v>
      </c>
      <c r="B137" s="4">
        <v>589</v>
      </c>
      <c r="C137" s="4">
        <v>584</v>
      </c>
      <c r="D137" s="4">
        <v>703</v>
      </c>
      <c r="E137" s="4">
        <v>669</v>
      </c>
      <c r="F137" s="4">
        <v>693</v>
      </c>
      <c r="G137" s="4">
        <v>669</v>
      </c>
      <c r="H137" s="4">
        <v>656</v>
      </c>
      <c r="I137" s="4">
        <v>686</v>
      </c>
      <c r="J137" s="4">
        <v>701</v>
      </c>
      <c r="K137" s="4">
        <v>698</v>
      </c>
      <c r="L137" s="4">
        <v>699</v>
      </c>
      <c r="M137" s="4">
        <v>720</v>
      </c>
      <c r="N137" s="4">
        <v>8067</v>
      </c>
    </row>
    <row r="138" spans="1:14" ht="15">
      <c r="A138" s="3" t="s">
        <v>24</v>
      </c>
      <c r="B138" s="5">
        <v>6934995.6</v>
      </c>
      <c r="C138" s="5">
        <v>5299891</v>
      </c>
      <c r="D138" s="5">
        <v>6136637.35</v>
      </c>
      <c r="E138" s="5">
        <v>8010465.6</v>
      </c>
      <c r="F138" s="5">
        <v>7087478.05</v>
      </c>
      <c r="G138" s="5">
        <v>8264142.45</v>
      </c>
      <c r="H138" s="5">
        <v>7951224.16</v>
      </c>
      <c r="I138" s="5">
        <v>8829130.51</v>
      </c>
      <c r="J138" s="5">
        <v>8824742.6</v>
      </c>
      <c r="K138" s="5">
        <v>10559104</v>
      </c>
      <c r="L138" s="5">
        <v>10585907.72</v>
      </c>
      <c r="M138" s="5">
        <v>9097577.03</v>
      </c>
      <c r="N138" s="5">
        <v>97581296.07</v>
      </c>
    </row>
    <row r="139" spans="1:14" ht="15">
      <c r="A139" s="3" t="s">
        <v>0</v>
      </c>
      <c r="B139" s="5">
        <v>757602.19</v>
      </c>
      <c r="C139" s="5">
        <v>575081.96</v>
      </c>
      <c r="D139" s="5">
        <v>659463.25</v>
      </c>
      <c r="E139" s="5">
        <v>857217.85</v>
      </c>
      <c r="F139" s="5">
        <v>811479.92</v>
      </c>
      <c r="G139" s="5">
        <v>897573.76</v>
      </c>
      <c r="H139" s="5">
        <v>842145</v>
      </c>
      <c r="I139" s="5">
        <v>932110.87</v>
      </c>
      <c r="J139" s="5">
        <v>928928.63</v>
      </c>
      <c r="K139" s="5">
        <v>1093656.36</v>
      </c>
      <c r="L139" s="5">
        <v>1028190.65</v>
      </c>
      <c r="M139" s="5">
        <v>1025916.11</v>
      </c>
      <c r="N139" s="5">
        <v>10409366.55</v>
      </c>
    </row>
    <row r="140" spans="1:14" ht="15">
      <c r="A140" s="3" t="s">
        <v>28</v>
      </c>
      <c r="B140" s="5">
        <f aca="true" t="shared" si="37" ref="B140:N140">SUM(B139/B137/B191)</f>
        <v>41.49198696533217</v>
      </c>
      <c r="C140" s="5">
        <f t="shared" si="37"/>
        <v>32.82431278538812</v>
      </c>
      <c r="D140" s="5">
        <f t="shared" si="37"/>
        <v>32.53798324311496</v>
      </c>
      <c r="E140" s="5">
        <f t="shared" si="37"/>
        <v>41.3336154105791</v>
      </c>
      <c r="F140" s="5">
        <f t="shared" si="37"/>
        <v>42.61159736268906</v>
      </c>
      <c r="G140" s="5">
        <f t="shared" si="37"/>
        <v>44.352555806742515</v>
      </c>
      <c r="H140" s="5">
        <f t="shared" si="37"/>
        <v>44.420678960249816</v>
      </c>
      <c r="I140" s="5">
        <f t="shared" si="37"/>
        <v>43.831038747296155</v>
      </c>
      <c r="J140" s="5">
        <f t="shared" si="37"/>
        <v>44.171594388968145</v>
      </c>
      <c r="K140" s="5">
        <f t="shared" si="37"/>
        <v>50.543320085035596</v>
      </c>
      <c r="L140" s="5">
        <f t="shared" si="37"/>
        <v>47.44984309382067</v>
      </c>
      <c r="M140" s="5">
        <f t="shared" si="37"/>
        <v>47.4961162037037</v>
      </c>
      <c r="N140" s="5">
        <f t="shared" si="37"/>
        <v>42.95724419070571</v>
      </c>
    </row>
    <row r="141" spans="1:14" ht="15">
      <c r="A141" s="3" t="s">
        <v>25</v>
      </c>
      <c r="B141" s="15">
        <f aca="true" t="shared" si="38" ref="B141:N141">SUM(B139/B138)</f>
        <v>0.10924335554012464</v>
      </c>
      <c r="C141" s="15">
        <f t="shared" si="38"/>
        <v>0.10850826177368553</v>
      </c>
      <c r="D141" s="15">
        <f t="shared" si="38"/>
        <v>0.1074632917651554</v>
      </c>
      <c r="E141" s="15">
        <f t="shared" si="38"/>
        <v>0.10701223784045712</v>
      </c>
      <c r="F141" s="15">
        <f t="shared" si="38"/>
        <v>0.11449487593122071</v>
      </c>
      <c r="G141" s="15">
        <f t="shared" si="38"/>
        <v>0.10861063509378399</v>
      </c>
      <c r="H141" s="15">
        <f t="shared" si="38"/>
        <v>0.1059138798069051</v>
      </c>
      <c r="I141" s="15">
        <f t="shared" si="38"/>
        <v>0.10557221562692701</v>
      </c>
      <c r="J141" s="15">
        <f t="shared" si="38"/>
        <v>0.10526410481366336</v>
      </c>
      <c r="K141" s="15">
        <f t="shared" si="38"/>
        <v>0.10357473134084105</v>
      </c>
      <c r="L141" s="15">
        <f t="shared" si="38"/>
        <v>0.09712824607921294</v>
      </c>
      <c r="M141" s="15">
        <f t="shared" si="38"/>
        <v>0.11276805973908859</v>
      </c>
      <c r="N141" s="15">
        <f t="shared" si="38"/>
        <v>0.10667378861757315</v>
      </c>
    </row>
    <row r="142" spans="1:14" ht="15">
      <c r="A142" s="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1"/>
    </row>
    <row r="143" spans="1:14" ht="15">
      <c r="A143" s="12" t="s">
        <v>30</v>
      </c>
      <c r="B143" s="4">
        <v>0</v>
      </c>
      <c r="C143" s="4">
        <v>0</v>
      </c>
      <c r="D143" s="4">
        <v>46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3</v>
      </c>
      <c r="L143" s="9">
        <v>3</v>
      </c>
      <c r="M143" s="9">
        <v>4</v>
      </c>
      <c r="N143" s="4">
        <v>56</v>
      </c>
    </row>
    <row r="144" spans="1:14" ht="15">
      <c r="A144" s="3" t="s">
        <v>24</v>
      </c>
      <c r="B144" s="5">
        <v>0</v>
      </c>
      <c r="C144" s="5">
        <v>0</v>
      </c>
      <c r="D144" s="5">
        <v>394290.75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3407.8</v>
      </c>
      <c r="L144" s="5">
        <v>19326.5</v>
      </c>
      <c r="M144" s="5">
        <v>37784.1</v>
      </c>
      <c r="N144" s="5">
        <v>454809.15</v>
      </c>
    </row>
    <row r="145" spans="1:14" ht="15">
      <c r="A145" s="3" t="s">
        <v>0</v>
      </c>
      <c r="B145" s="5">
        <v>0</v>
      </c>
      <c r="C145" s="5">
        <v>0</v>
      </c>
      <c r="D145" s="5">
        <v>29398.13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159.9</v>
      </c>
      <c r="L145" s="5">
        <v>3364.1</v>
      </c>
      <c r="M145" s="5">
        <v>5673.8</v>
      </c>
      <c r="N145" s="5">
        <v>38595.93</v>
      </c>
    </row>
    <row r="146" spans="1:14" ht="15">
      <c r="A146" s="3" t="s">
        <v>28</v>
      </c>
      <c r="B146" s="5">
        <v>0</v>
      </c>
      <c r="C146" s="5">
        <v>0</v>
      </c>
      <c r="D146" s="5">
        <f>SUM(D145/D143/D191)</f>
        <v>22.167526278484072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f>SUM(K145/K143/K191)</f>
        <v>1.7193548387096775</v>
      </c>
      <c r="L146" s="5">
        <f>SUM(L145/L143/L191)</f>
        <v>36.17311827956989</v>
      </c>
      <c r="M146" s="5">
        <f>SUM(M145/M143/M191)</f>
        <v>47.281666666666666</v>
      </c>
      <c r="N146" s="5">
        <f>SUM(N145/N143/N191)</f>
        <v>22.94444994887485</v>
      </c>
    </row>
    <row r="147" spans="1:14" ht="15">
      <c r="A147" s="3" t="s">
        <v>25</v>
      </c>
      <c r="B147" s="15">
        <v>0</v>
      </c>
      <c r="C147" s="15">
        <v>0</v>
      </c>
      <c r="D147" s="15">
        <f>SUM(D145/D144)</f>
        <v>0.0745595223829116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f>SUM(K145/K144)</f>
        <v>0.04692176770937261</v>
      </c>
      <c r="L147" s="15">
        <f>SUM(L145/L144)</f>
        <v>0.17406669598737484</v>
      </c>
      <c r="M147" s="15">
        <f>SUM(M145/M144)</f>
        <v>0.15016369319369788</v>
      </c>
      <c r="N147" s="15">
        <f>SUM(N145/N144)</f>
        <v>0.08486181511519722</v>
      </c>
    </row>
    <row r="148" spans="1:14" ht="15">
      <c r="A148" s="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1"/>
    </row>
    <row r="149" spans="1:14" ht="15">
      <c r="A149" s="12" t="s">
        <v>31</v>
      </c>
      <c r="B149" s="4">
        <v>2125</v>
      </c>
      <c r="C149" s="4">
        <v>2104</v>
      </c>
      <c r="D149" s="4">
        <v>2724</v>
      </c>
      <c r="E149" s="4">
        <v>2674</v>
      </c>
      <c r="F149" s="4">
        <v>2648</v>
      </c>
      <c r="G149" s="4">
        <v>2568</v>
      </c>
      <c r="H149" s="4">
        <v>2591</v>
      </c>
      <c r="I149" s="4">
        <v>2602</v>
      </c>
      <c r="J149" s="4">
        <v>2675</v>
      </c>
      <c r="K149" s="4">
        <v>2558</v>
      </c>
      <c r="L149" s="4">
        <v>2591</v>
      </c>
      <c r="M149" s="4">
        <v>2538</v>
      </c>
      <c r="N149" s="4">
        <v>30398</v>
      </c>
    </row>
    <row r="150" spans="1:14" ht="15">
      <c r="A150" s="3" t="s">
        <v>24</v>
      </c>
      <c r="B150" s="5">
        <v>89305119.75</v>
      </c>
      <c r="C150" s="5">
        <v>51513823</v>
      </c>
      <c r="D150" s="5">
        <v>65226844.75</v>
      </c>
      <c r="E150" s="5">
        <v>89970106.8</v>
      </c>
      <c r="F150" s="5">
        <v>76165216.5</v>
      </c>
      <c r="G150" s="5">
        <v>83301329.15</v>
      </c>
      <c r="H150" s="5">
        <v>85120115.76</v>
      </c>
      <c r="I150" s="5">
        <v>93438700.4</v>
      </c>
      <c r="J150" s="5">
        <v>91918597.5</v>
      </c>
      <c r="K150" s="5">
        <v>111128669.75</v>
      </c>
      <c r="L150" s="5">
        <v>104413609.08</v>
      </c>
      <c r="M150" s="5">
        <v>99359375</v>
      </c>
      <c r="N150" s="5">
        <v>1040861507.44</v>
      </c>
    </row>
    <row r="151" spans="1:14" ht="15">
      <c r="A151" s="3" t="s">
        <v>0</v>
      </c>
      <c r="B151" s="5">
        <v>4924015.49</v>
      </c>
      <c r="C151" s="5">
        <v>3797669.21</v>
      </c>
      <c r="D151" s="5">
        <v>4706792.86</v>
      </c>
      <c r="E151" s="5">
        <v>5744385.61</v>
      </c>
      <c r="F151" s="5">
        <v>5454515.26</v>
      </c>
      <c r="G151" s="5">
        <v>5918778.36</v>
      </c>
      <c r="H151" s="5">
        <v>5906007.84</v>
      </c>
      <c r="I151" s="5">
        <v>6212202.82</v>
      </c>
      <c r="J151" s="5">
        <v>6108813.51</v>
      </c>
      <c r="K151" s="5">
        <v>7567058.15</v>
      </c>
      <c r="L151" s="5">
        <v>7075571.53</v>
      </c>
      <c r="M151" s="5">
        <v>7041825.23</v>
      </c>
      <c r="N151" s="5">
        <v>70457635.87</v>
      </c>
    </row>
    <row r="152" spans="1:14" ht="15">
      <c r="A152" s="3" t="s">
        <v>28</v>
      </c>
      <c r="B152" s="5">
        <f aca="true" t="shared" si="39" ref="B152:N152">SUM(B151/B149/B191)</f>
        <v>74.74786322580646</v>
      </c>
      <c r="C152" s="5">
        <f t="shared" si="39"/>
        <v>60.16586200887199</v>
      </c>
      <c r="D152" s="5">
        <f t="shared" si="39"/>
        <v>59.934010603451405</v>
      </c>
      <c r="E152" s="5">
        <f t="shared" si="39"/>
        <v>69.29796619779478</v>
      </c>
      <c r="F152" s="5">
        <f t="shared" si="39"/>
        <v>74.95859746390673</v>
      </c>
      <c r="G152" s="5">
        <f t="shared" si="39"/>
        <v>76.19240441801189</v>
      </c>
      <c r="H152" s="5">
        <f t="shared" si="39"/>
        <v>78.87307328134786</v>
      </c>
      <c r="I152" s="5">
        <f t="shared" si="39"/>
        <v>77.01523418710174</v>
      </c>
      <c r="J152" s="5">
        <f t="shared" si="39"/>
        <v>76.12228672897196</v>
      </c>
      <c r="K152" s="5">
        <f t="shared" si="39"/>
        <v>95.42558639562158</v>
      </c>
      <c r="L152" s="5">
        <f t="shared" si="39"/>
        <v>88.09117827218287</v>
      </c>
      <c r="M152" s="5">
        <f t="shared" si="39"/>
        <v>92.48522760703966</v>
      </c>
      <c r="N152" s="5">
        <f t="shared" si="39"/>
        <v>77.1626659200374</v>
      </c>
    </row>
    <row r="153" spans="1:14" ht="15">
      <c r="A153" s="3" t="s">
        <v>25</v>
      </c>
      <c r="B153" s="15">
        <f aca="true" t="shared" si="40" ref="B153:N153">SUM(B151/B150)</f>
        <v>0.05513698994844022</v>
      </c>
      <c r="C153" s="15">
        <f t="shared" si="40"/>
        <v>0.0737213623224974</v>
      </c>
      <c r="D153" s="15">
        <f t="shared" si="40"/>
        <v>0.07216036400411657</v>
      </c>
      <c r="E153" s="15">
        <f t="shared" si="40"/>
        <v>0.06384771358301868</v>
      </c>
      <c r="F153" s="15">
        <f t="shared" si="40"/>
        <v>0.07161425530773617</v>
      </c>
      <c r="G153" s="15">
        <f t="shared" si="40"/>
        <v>0.0710526280960308</v>
      </c>
      <c r="H153" s="15">
        <f t="shared" si="40"/>
        <v>0.0693843962413333</v>
      </c>
      <c r="I153" s="15">
        <f t="shared" si="40"/>
        <v>0.06648425966335465</v>
      </c>
      <c r="J153" s="15">
        <f t="shared" si="40"/>
        <v>0.0664589503772618</v>
      </c>
      <c r="K153" s="15">
        <f t="shared" si="40"/>
        <v>0.06809276280390282</v>
      </c>
      <c r="L153" s="15">
        <f t="shared" si="40"/>
        <v>0.06776484016158098</v>
      </c>
      <c r="M153" s="15">
        <f t="shared" si="40"/>
        <v>0.07087227782984747</v>
      </c>
      <c r="N153" s="15">
        <f t="shared" si="40"/>
        <v>0.06769165289173834</v>
      </c>
    </row>
    <row r="154" spans="1:14" ht="15">
      <c r="A154" s="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1"/>
    </row>
    <row r="155" spans="1:14" ht="15">
      <c r="A155" s="12" t="s">
        <v>32</v>
      </c>
      <c r="B155" s="7">
        <v>33</v>
      </c>
      <c r="C155" s="7">
        <v>33</v>
      </c>
      <c r="D155" s="7">
        <v>33</v>
      </c>
      <c r="E155" s="7">
        <v>18</v>
      </c>
      <c r="F155" s="7">
        <v>18</v>
      </c>
      <c r="G155" s="7">
        <v>11</v>
      </c>
      <c r="H155" s="7">
        <v>10</v>
      </c>
      <c r="I155" s="7">
        <v>11</v>
      </c>
      <c r="J155" s="7">
        <v>11</v>
      </c>
      <c r="K155" s="7">
        <v>14</v>
      </c>
      <c r="L155" s="7">
        <v>14</v>
      </c>
      <c r="M155" s="7">
        <v>19</v>
      </c>
      <c r="N155" s="4">
        <v>225</v>
      </c>
    </row>
    <row r="156" spans="1:14" ht="15">
      <c r="A156" s="3" t="s">
        <v>24</v>
      </c>
      <c r="B156" s="5">
        <v>655442</v>
      </c>
      <c r="C156" s="5">
        <v>499933</v>
      </c>
      <c r="D156" s="5">
        <v>560524.5</v>
      </c>
      <c r="E156" s="5">
        <v>413059.5</v>
      </c>
      <c r="F156" s="5">
        <v>334728.5</v>
      </c>
      <c r="G156" s="5">
        <v>365295</v>
      </c>
      <c r="H156" s="5">
        <v>303619.5</v>
      </c>
      <c r="I156" s="5">
        <v>322071</v>
      </c>
      <c r="J156" s="5">
        <v>343677</v>
      </c>
      <c r="K156" s="5">
        <v>454305.5</v>
      </c>
      <c r="L156" s="5">
        <v>433062</v>
      </c>
      <c r="M156" s="5">
        <v>501565.5</v>
      </c>
      <c r="N156" s="5">
        <v>5187283</v>
      </c>
    </row>
    <row r="157" spans="1:14" ht="15">
      <c r="A157" s="3" t="s">
        <v>0</v>
      </c>
      <c r="B157" s="5">
        <v>59236</v>
      </c>
      <c r="C157" s="5">
        <v>37678</v>
      </c>
      <c r="D157" s="5">
        <v>37289</v>
      </c>
      <c r="E157" s="5">
        <v>26283</v>
      </c>
      <c r="F157" s="5">
        <v>26790.5</v>
      </c>
      <c r="G157" s="5">
        <v>28861.5</v>
      </c>
      <c r="H157" s="5">
        <v>28960.5</v>
      </c>
      <c r="I157" s="5">
        <v>27143</v>
      </c>
      <c r="J157" s="5">
        <v>16994.5</v>
      </c>
      <c r="K157" s="5">
        <v>26252.5</v>
      </c>
      <c r="L157" s="5">
        <v>29464.5</v>
      </c>
      <c r="M157" s="5">
        <v>46645</v>
      </c>
      <c r="N157" s="5">
        <v>391598</v>
      </c>
    </row>
    <row r="158" spans="1:14" ht="15">
      <c r="A158" s="3" t="s">
        <v>28</v>
      </c>
      <c r="B158" s="5">
        <f aca="true" t="shared" si="41" ref="B158:N158">SUM(B157/B155/B191)</f>
        <v>57.904203323558164</v>
      </c>
      <c r="C158" s="5">
        <f t="shared" si="41"/>
        <v>38.05858585858586</v>
      </c>
      <c r="D158" s="5">
        <f t="shared" si="41"/>
        <v>39.1942315979777</v>
      </c>
      <c r="E158" s="5">
        <f t="shared" si="41"/>
        <v>47.10215053763441</v>
      </c>
      <c r="F158" s="5">
        <f t="shared" si="41"/>
        <v>54.161612485848295</v>
      </c>
      <c r="G158" s="5">
        <f t="shared" si="41"/>
        <v>86.73628850488355</v>
      </c>
      <c r="H158" s="5">
        <f t="shared" si="41"/>
        <v>100.20934256055365</v>
      </c>
      <c r="I158" s="5">
        <f t="shared" si="41"/>
        <v>79.5982404692082</v>
      </c>
      <c r="J158" s="5">
        <f t="shared" si="41"/>
        <v>51.49848484848485</v>
      </c>
      <c r="K158" s="5">
        <f t="shared" si="41"/>
        <v>60.48963133640553</v>
      </c>
      <c r="L158" s="5">
        <f t="shared" si="41"/>
        <v>67.8905529953917</v>
      </c>
      <c r="M158" s="5">
        <f t="shared" si="41"/>
        <v>81.83333333333333</v>
      </c>
      <c r="N158" s="5">
        <f t="shared" si="41"/>
        <v>57.94048345632432</v>
      </c>
    </row>
    <row r="159" spans="1:14" ht="15">
      <c r="A159" s="3" t="s">
        <v>25</v>
      </c>
      <c r="B159" s="15">
        <f aca="true" t="shared" si="42" ref="B159:N159">SUM(B157/B156)</f>
        <v>0.09037565490157787</v>
      </c>
      <c r="C159" s="15">
        <f t="shared" si="42"/>
        <v>0.07536609905727368</v>
      </c>
      <c r="D159" s="15">
        <f t="shared" si="42"/>
        <v>0.06652519202996479</v>
      </c>
      <c r="E159" s="15">
        <f t="shared" si="42"/>
        <v>0.06363005813932375</v>
      </c>
      <c r="F159" s="15">
        <f t="shared" si="42"/>
        <v>0.08003650719911809</v>
      </c>
      <c r="G159" s="15">
        <f t="shared" si="42"/>
        <v>0.07900874635568512</v>
      </c>
      <c r="H159" s="15">
        <f t="shared" si="42"/>
        <v>0.09538418975065831</v>
      </c>
      <c r="I159" s="15">
        <f t="shared" si="42"/>
        <v>0.08427644836076517</v>
      </c>
      <c r="J159" s="15">
        <f t="shared" si="42"/>
        <v>0.04944904663390334</v>
      </c>
      <c r="K159" s="15">
        <f t="shared" si="42"/>
        <v>0.05778600523216206</v>
      </c>
      <c r="L159" s="15">
        <f t="shared" si="42"/>
        <v>0.06803760200617925</v>
      </c>
      <c r="M159" s="15">
        <f t="shared" si="42"/>
        <v>0.09299882069241205</v>
      </c>
      <c r="N159" s="15">
        <f t="shared" si="42"/>
        <v>0.07549192901177745</v>
      </c>
    </row>
    <row r="160" spans="1:14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>
      <c r="A161" s="12" t="s">
        <v>33</v>
      </c>
      <c r="B161" s="4">
        <v>816</v>
      </c>
      <c r="C161" s="4">
        <v>831</v>
      </c>
      <c r="D161" s="4">
        <v>1092</v>
      </c>
      <c r="E161" s="4">
        <v>1081</v>
      </c>
      <c r="F161" s="4">
        <v>1090</v>
      </c>
      <c r="G161" s="4">
        <v>1070</v>
      </c>
      <c r="H161" s="4">
        <v>1063</v>
      </c>
      <c r="I161" s="4">
        <v>1127</v>
      </c>
      <c r="J161" s="4">
        <v>1157</v>
      </c>
      <c r="K161" s="4">
        <v>1156</v>
      </c>
      <c r="L161" s="4">
        <v>1146</v>
      </c>
      <c r="M161" s="4">
        <v>1138</v>
      </c>
      <c r="N161" s="4">
        <v>12767</v>
      </c>
    </row>
    <row r="162" spans="1:14" ht="15">
      <c r="A162" s="3" t="s">
        <v>24</v>
      </c>
      <c r="B162" s="5">
        <v>60013197</v>
      </c>
      <c r="C162" s="5">
        <v>51714574</v>
      </c>
      <c r="D162" s="5">
        <v>65373190</v>
      </c>
      <c r="E162" s="5">
        <v>104646421</v>
      </c>
      <c r="F162" s="5">
        <v>73875322</v>
      </c>
      <c r="G162" s="5">
        <v>65768869</v>
      </c>
      <c r="H162" s="5">
        <v>81325795</v>
      </c>
      <c r="I162" s="5">
        <v>88152955.95</v>
      </c>
      <c r="J162" s="5">
        <v>86040472</v>
      </c>
      <c r="K162" s="5">
        <v>100862011</v>
      </c>
      <c r="L162" s="5">
        <v>93074710.67</v>
      </c>
      <c r="M162" s="5">
        <v>93700826</v>
      </c>
      <c r="N162" s="5">
        <v>964548343.62</v>
      </c>
    </row>
    <row r="163" spans="1:14" ht="15">
      <c r="A163" s="3" t="s">
        <v>0</v>
      </c>
      <c r="B163" s="5">
        <v>3694271.06</v>
      </c>
      <c r="C163" s="5">
        <v>3219198.72</v>
      </c>
      <c r="D163" s="5">
        <v>3614365.73</v>
      </c>
      <c r="E163" s="5">
        <v>4337625.24</v>
      </c>
      <c r="F163" s="5">
        <v>4350176.88</v>
      </c>
      <c r="G163" s="5">
        <v>4614073.98</v>
      </c>
      <c r="H163" s="5">
        <v>4933975.24</v>
      </c>
      <c r="I163" s="5">
        <v>4977354.38</v>
      </c>
      <c r="J163" s="5">
        <v>5014038.91</v>
      </c>
      <c r="K163" s="5">
        <v>5977835.43</v>
      </c>
      <c r="L163" s="5">
        <v>6050446.42</v>
      </c>
      <c r="M163" s="5">
        <v>5771942.25</v>
      </c>
      <c r="N163" s="5">
        <v>56555304.24</v>
      </c>
    </row>
    <row r="164" spans="1:14" ht="15">
      <c r="A164" s="3" t="s">
        <v>28</v>
      </c>
      <c r="B164" s="5">
        <f aca="true" t="shared" si="43" ref="B164:N164">SUM(B163/B161/B191)</f>
        <v>146.04170857052497</v>
      </c>
      <c r="C164" s="5">
        <f t="shared" si="43"/>
        <v>129.12951143200965</v>
      </c>
      <c r="D164" s="5">
        <f t="shared" si="43"/>
        <v>114.80606060028536</v>
      </c>
      <c r="E164" s="5">
        <f t="shared" si="43"/>
        <v>129.4388481394169</v>
      </c>
      <c r="F164" s="5">
        <f t="shared" si="43"/>
        <v>145.23245863547132</v>
      </c>
      <c r="G164" s="5">
        <f t="shared" si="43"/>
        <v>142.55268340156022</v>
      </c>
      <c r="H164" s="5">
        <f t="shared" si="43"/>
        <v>160.60751350066894</v>
      </c>
      <c r="I164" s="5">
        <f t="shared" si="43"/>
        <v>142.46656495978473</v>
      </c>
      <c r="J164" s="5">
        <f t="shared" si="43"/>
        <v>144.45516882742726</v>
      </c>
      <c r="K164" s="5">
        <f t="shared" si="43"/>
        <v>166.81090049112623</v>
      </c>
      <c r="L164" s="5">
        <f t="shared" si="43"/>
        <v>170.31037606260202</v>
      </c>
      <c r="M164" s="5">
        <f t="shared" si="43"/>
        <v>169.0668497363796</v>
      </c>
      <c r="N164" s="5">
        <f t="shared" si="43"/>
        <v>147.47168833696705</v>
      </c>
    </row>
    <row r="165" spans="1:14" ht="15">
      <c r="A165" s="3" t="s">
        <v>25</v>
      </c>
      <c r="B165" s="15">
        <f aca="true" t="shared" si="44" ref="B165:N165">SUM(B163/B162)</f>
        <v>0.06155764472937511</v>
      </c>
      <c r="C165" s="15">
        <f t="shared" si="44"/>
        <v>0.062249351991181444</v>
      </c>
      <c r="D165" s="15">
        <f t="shared" si="44"/>
        <v>0.055288195818499905</v>
      </c>
      <c r="E165" s="15">
        <f t="shared" si="44"/>
        <v>0.041450297091383564</v>
      </c>
      <c r="F165" s="15">
        <f t="shared" si="44"/>
        <v>0.05888538638112467</v>
      </c>
      <c r="G165" s="15">
        <f t="shared" si="44"/>
        <v>0.07015589670547627</v>
      </c>
      <c r="H165" s="15">
        <f t="shared" si="44"/>
        <v>0.060669253094912876</v>
      </c>
      <c r="I165" s="15">
        <f t="shared" si="44"/>
        <v>0.05646270537794711</v>
      </c>
      <c r="J165" s="15">
        <f t="shared" si="44"/>
        <v>0.05827535337091131</v>
      </c>
      <c r="K165" s="15">
        <f t="shared" si="44"/>
        <v>0.059267462255933004</v>
      </c>
      <c r="L165" s="15">
        <f t="shared" si="44"/>
        <v>0.06500634142664265</v>
      </c>
      <c r="M165" s="15">
        <f t="shared" si="44"/>
        <v>0.06159969443599142</v>
      </c>
      <c r="N165" s="15">
        <f t="shared" si="44"/>
        <v>0.058633975802337715</v>
      </c>
    </row>
    <row r="166" spans="1:14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">
      <c r="A167" s="12" t="s">
        <v>34</v>
      </c>
      <c r="B167" s="4">
        <v>38</v>
      </c>
      <c r="C167" s="4">
        <v>40</v>
      </c>
      <c r="D167" s="4">
        <v>61</v>
      </c>
      <c r="E167" s="4">
        <v>65</v>
      </c>
      <c r="F167" s="4">
        <v>65</v>
      </c>
      <c r="G167" s="4">
        <v>64</v>
      </c>
      <c r="H167" s="4">
        <v>73</v>
      </c>
      <c r="I167" s="4">
        <v>82</v>
      </c>
      <c r="J167" s="4">
        <v>82</v>
      </c>
      <c r="K167" s="4">
        <v>82</v>
      </c>
      <c r="L167" s="4">
        <v>84</v>
      </c>
      <c r="M167" s="4">
        <v>84</v>
      </c>
      <c r="N167" s="4">
        <v>820</v>
      </c>
    </row>
    <row r="168" spans="1:14" ht="15">
      <c r="A168" s="3" t="s">
        <v>24</v>
      </c>
      <c r="B168" s="5">
        <v>9384590</v>
      </c>
      <c r="C168" s="5">
        <v>8094511</v>
      </c>
      <c r="D168" s="5">
        <v>9655230</v>
      </c>
      <c r="E168" s="5">
        <v>24292690</v>
      </c>
      <c r="F168" s="5">
        <v>12840410</v>
      </c>
      <c r="G168" s="5">
        <v>13479895</v>
      </c>
      <c r="H168" s="5">
        <v>14461431.02</v>
      </c>
      <c r="I168" s="5">
        <v>14969215</v>
      </c>
      <c r="J168" s="5">
        <v>15131185</v>
      </c>
      <c r="K168" s="5">
        <v>17395160</v>
      </c>
      <c r="L168" s="5">
        <v>16950550</v>
      </c>
      <c r="M168" s="5">
        <v>15898710</v>
      </c>
      <c r="N168" s="5">
        <v>172553577.02</v>
      </c>
    </row>
    <row r="169" spans="1:14" ht="15">
      <c r="A169" s="3" t="s">
        <v>0</v>
      </c>
      <c r="B169" s="5">
        <v>583387</v>
      </c>
      <c r="C169" s="5">
        <v>499990</v>
      </c>
      <c r="D169" s="5">
        <v>467170</v>
      </c>
      <c r="E169" s="5">
        <v>746080</v>
      </c>
      <c r="F169" s="5">
        <v>584776</v>
      </c>
      <c r="G169" s="5">
        <v>590628</v>
      </c>
      <c r="H169" s="5">
        <v>709335</v>
      </c>
      <c r="I169" s="5">
        <v>860460</v>
      </c>
      <c r="J169" s="5">
        <v>775343.15</v>
      </c>
      <c r="K169" s="5">
        <v>1093249</v>
      </c>
      <c r="L169" s="5">
        <v>871330</v>
      </c>
      <c r="M169" s="5">
        <v>1029024</v>
      </c>
      <c r="N169" s="5">
        <v>8810772.15</v>
      </c>
    </row>
    <row r="170" spans="1:14" ht="15">
      <c r="A170" s="3" t="s">
        <v>28</v>
      </c>
      <c r="B170" s="5">
        <f aca="true" t="shared" si="45" ref="B170:N170">SUM(B169/B167/B191)</f>
        <v>495.23514431239386</v>
      </c>
      <c r="C170" s="5">
        <f t="shared" si="45"/>
        <v>416.65833333333336</v>
      </c>
      <c r="D170" s="5">
        <f t="shared" si="45"/>
        <v>265.64427992243964</v>
      </c>
      <c r="E170" s="5">
        <f t="shared" si="45"/>
        <v>370.2630272952853</v>
      </c>
      <c r="F170" s="5">
        <f t="shared" si="45"/>
        <v>327.38551114096964</v>
      </c>
      <c r="G170" s="5">
        <f t="shared" si="45"/>
        <v>305.0764462809917</v>
      </c>
      <c r="H170" s="5">
        <f t="shared" si="45"/>
        <v>336.2255296961653</v>
      </c>
      <c r="I170" s="5">
        <f t="shared" si="45"/>
        <v>338.4972462627852</v>
      </c>
      <c r="J170" s="5">
        <f t="shared" si="45"/>
        <v>315.18014227642277</v>
      </c>
      <c r="K170" s="5">
        <f t="shared" si="45"/>
        <v>430.07435090479936</v>
      </c>
      <c r="L170" s="5">
        <f t="shared" si="45"/>
        <v>334.6121351766513</v>
      </c>
      <c r="M170" s="5">
        <f t="shared" si="45"/>
        <v>408.3428571428571</v>
      </c>
      <c r="N170" s="5">
        <f t="shared" si="45"/>
        <v>357.70440277531554</v>
      </c>
    </row>
    <row r="171" spans="1:14" ht="15">
      <c r="A171" s="3" t="s">
        <v>25</v>
      </c>
      <c r="B171" s="15">
        <f aca="true" t="shared" si="46" ref="B171:N171">SUM(B169/B168)</f>
        <v>0.062164356674079525</v>
      </c>
      <c r="C171" s="15">
        <f t="shared" si="46"/>
        <v>0.06176901853614134</v>
      </c>
      <c r="D171" s="15">
        <f t="shared" si="46"/>
        <v>0.04838517570270206</v>
      </c>
      <c r="E171" s="15">
        <f t="shared" si="46"/>
        <v>0.030712119571772414</v>
      </c>
      <c r="F171" s="15">
        <f t="shared" si="46"/>
        <v>0.0455418479627987</v>
      </c>
      <c r="G171" s="15">
        <f t="shared" si="46"/>
        <v>0.04381547482380241</v>
      </c>
      <c r="H171" s="15">
        <f t="shared" si="46"/>
        <v>0.04905012505463654</v>
      </c>
      <c r="I171" s="15">
        <f t="shared" si="46"/>
        <v>0.05748197216754519</v>
      </c>
      <c r="J171" s="15">
        <f t="shared" si="46"/>
        <v>0.051241403102268594</v>
      </c>
      <c r="K171" s="15">
        <f t="shared" si="46"/>
        <v>0.06284788412408969</v>
      </c>
      <c r="L171" s="15">
        <f t="shared" si="46"/>
        <v>0.051404231721094595</v>
      </c>
      <c r="M171" s="15">
        <f t="shared" si="46"/>
        <v>0.0647237417375372</v>
      </c>
      <c r="N171" s="15">
        <f t="shared" si="46"/>
        <v>0.05106108086637218</v>
      </c>
    </row>
    <row r="172" spans="1:14" ht="15">
      <c r="A172" s="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1"/>
    </row>
    <row r="173" spans="1:14" ht="15">
      <c r="A173" s="12" t="s">
        <v>35</v>
      </c>
      <c r="B173" s="4">
        <v>92</v>
      </c>
      <c r="C173" s="4">
        <v>89</v>
      </c>
      <c r="D173" s="4">
        <v>120</v>
      </c>
      <c r="E173" s="4">
        <v>117</v>
      </c>
      <c r="F173" s="4">
        <v>117</v>
      </c>
      <c r="G173" s="4">
        <v>113</v>
      </c>
      <c r="H173" s="4">
        <v>115</v>
      </c>
      <c r="I173" s="4">
        <v>117</v>
      </c>
      <c r="J173" s="4">
        <v>112</v>
      </c>
      <c r="K173" s="4">
        <v>110</v>
      </c>
      <c r="L173" s="4">
        <v>110</v>
      </c>
      <c r="M173" s="4">
        <v>110</v>
      </c>
      <c r="N173" s="4">
        <v>1322</v>
      </c>
    </row>
    <row r="174" spans="1:14" ht="15">
      <c r="A174" s="3" t="s">
        <v>0</v>
      </c>
      <c r="B174" s="5">
        <v>1064412.82</v>
      </c>
      <c r="C174" s="5">
        <v>812857.28</v>
      </c>
      <c r="D174" s="5">
        <v>1039449.72</v>
      </c>
      <c r="E174" s="5">
        <v>1251090.65</v>
      </c>
      <c r="F174" s="5">
        <v>1192329.45</v>
      </c>
      <c r="G174" s="5">
        <v>1323792.11</v>
      </c>
      <c r="H174" s="5">
        <v>1253538.25</v>
      </c>
      <c r="I174" s="5">
        <v>1235714.05</v>
      </c>
      <c r="J174" s="5">
        <v>1151974.41</v>
      </c>
      <c r="K174" s="5">
        <v>1375295.6</v>
      </c>
      <c r="L174" s="5">
        <v>1343406.71</v>
      </c>
      <c r="M174" s="5">
        <v>1262321.61</v>
      </c>
      <c r="N174" s="5">
        <v>14306182.66</v>
      </c>
    </row>
    <row r="175" spans="1:14" ht="15">
      <c r="A175" s="3" t="s">
        <v>28</v>
      </c>
      <c r="B175" s="5">
        <v>373.2162762973351</v>
      </c>
      <c r="C175" s="5">
        <v>304.4409288389513</v>
      </c>
      <c r="D175" s="5">
        <v>300.4537287547694</v>
      </c>
      <c r="E175" s="5">
        <v>344.9381444720154</v>
      </c>
      <c r="F175" s="5">
        <v>370.84606986899564</v>
      </c>
      <c r="G175" s="5">
        <v>387.2718818108681</v>
      </c>
      <c r="H175" s="5">
        <v>377.1741387091921</v>
      </c>
      <c r="I175" s="5">
        <v>340.6986628067273</v>
      </c>
      <c r="J175" s="5">
        <v>342.8495267857143</v>
      </c>
      <c r="K175" s="5">
        <v>403.3124926686217</v>
      </c>
      <c r="L175" s="5">
        <v>393.96091202346037</v>
      </c>
      <c r="M175" s="5">
        <v>382.52169999999995</v>
      </c>
      <c r="N175" s="5">
        <v>360.26035970343156</v>
      </c>
    </row>
    <row r="176" spans="1:14" ht="15">
      <c r="A176" s="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1"/>
    </row>
    <row r="177" spans="1:14" ht="15">
      <c r="A177" s="12" t="s">
        <v>36</v>
      </c>
      <c r="B177" s="4">
        <v>73</v>
      </c>
      <c r="C177" s="4">
        <v>73</v>
      </c>
      <c r="D177" s="4">
        <v>95</v>
      </c>
      <c r="E177" s="4">
        <v>92</v>
      </c>
      <c r="F177" s="4">
        <v>91</v>
      </c>
      <c r="G177" s="4">
        <v>87</v>
      </c>
      <c r="H177" s="4">
        <v>89</v>
      </c>
      <c r="I177" s="4">
        <v>90</v>
      </c>
      <c r="J177" s="4">
        <v>91</v>
      </c>
      <c r="K177" s="4">
        <v>87</v>
      </c>
      <c r="L177" s="4">
        <v>87</v>
      </c>
      <c r="M177" s="4">
        <v>87</v>
      </c>
      <c r="N177" s="4">
        <v>1042</v>
      </c>
    </row>
    <row r="178" spans="1:14" ht="15">
      <c r="A178" s="3" t="s">
        <v>0</v>
      </c>
      <c r="B178" s="5">
        <v>710651.46</v>
      </c>
      <c r="C178" s="5">
        <v>491358.28</v>
      </c>
      <c r="D178" s="5">
        <v>669188.37</v>
      </c>
      <c r="E178" s="5">
        <v>766578.64</v>
      </c>
      <c r="F178" s="5">
        <v>732537.95</v>
      </c>
      <c r="G178" s="5">
        <v>774914.85</v>
      </c>
      <c r="H178" s="5">
        <v>730002.25</v>
      </c>
      <c r="I178" s="5">
        <v>746888.85</v>
      </c>
      <c r="J178" s="5">
        <v>686972.91</v>
      </c>
      <c r="K178" s="5">
        <v>822256.05</v>
      </c>
      <c r="L178" s="5">
        <v>812835.46</v>
      </c>
      <c r="M178" s="5">
        <v>750147.25</v>
      </c>
      <c r="N178" s="5">
        <v>8694332.32</v>
      </c>
    </row>
    <row r="179" spans="1:14" ht="15">
      <c r="A179" s="3" t="s">
        <v>28</v>
      </c>
      <c r="B179" s="5">
        <v>314.03069376933274</v>
      </c>
      <c r="C179" s="5">
        <v>224.36451141552513</v>
      </c>
      <c r="D179" s="5">
        <v>244.33188016868394</v>
      </c>
      <c r="E179" s="5">
        <v>268.78633941093966</v>
      </c>
      <c r="F179" s="5">
        <v>292.93550154358013</v>
      </c>
      <c r="G179" s="5">
        <v>294.4485038472499</v>
      </c>
      <c r="H179" s="5">
        <v>283.81565646747794</v>
      </c>
      <c r="I179" s="5">
        <v>267.70209677419354</v>
      </c>
      <c r="J179" s="5">
        <v>251.63842857142856</v>
      </c>
      <c r="K179" s="5">
        <v>304.8780311457175</v>
      </c>
      <c r="L179" s="5">
        <v>301.3850426399703</v>
      </c>
      <c r="M179" s="5">
        <v>287.41273946360155</v>
      </c>
      <c r="N179" s="5">
        <v>277.77469842064676</v>
      </c>
    </row>
    <row r="180" spans="1:14" ht="15">
      <c r="A180" s="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1"/>
    </row>
    <row r="181" spans="1:14" ht="15">
      <c r="A181" s="12" t="s">
        <v>37</v>
      </c>
      <c r="B181" s="4">
        <v>19</v>
      </c>
      <c r="C181" s="4">
        <v>16</v>
      </c>
      <c r="D181" s="4">
        <v>25</v>
      </c>
      <c r="E181" s="4">
        <v>25</v>
      </c>
      <c r="F181" s="4">
        <v>26</v>
      </c>
      <c r="G181" s="4">
        <v>26</v>
      </c>
      <c r="H181" s="4">
        <v>26</v>
      </c>
      <c r="I181" s="4">
        <v>27</v>
      </c>
      <c r="J181" s="4">
        <v>21</v>
      </c>
      <c r="K181" s="4">
        <v>23</v>
      </c>
      <c r="L181" s="4">
        <v>23</v>
      </c>
      <c r="M181" s="4">
        <v>23</v>
      </c>
      <c r="N181" s="4">
        <v>280</v>
      </c>
    </row>
    <row r="182" spans="1:14" ht="15">
      <c r="A182" s="3" t="s">
        <v>0</v>
      </c>
      <c r="B182" s="5">
        <v>353761.36</v>
      </c>
      <c r="C182" s="5">
        <v>321499</v>
      </c>
      <c r="D182" s="5">
        <v>370261.35</v>
      </c>
      <c r="E182" s="5">
        <v>484512.01</v>
      </c>
      <c r="F182" s="5">
        <v>459791.5</v>
      </c>
      <c r="G182" s="5">
        <v>548877.26</v>
      </c>
      <c r="H182" s="5">
        <v>523536</v>
      </c>
      <c r="I182" s="5">
        <v>488825.2</v>
      </c>
      <c r="J182" s="5">
        <v>465001.5</v>
      </c>
      <c r="K182" s="5">
        <v>553039.55</v>
      </c>
      <c r="L182" s="5">
        <v>530571.25</v>
      </c>
      <c r="M182" s="5">
        <v>512174.36</v>
      </c>
      <c r="N182" s="5">
        <v>5611850.34</v>
      </c>
    </row>
    <row r="183" spans="1:14" ht="15">
      <c r="A183" s="3" t="s">
        <v>28</v>
      </c>
      <c r="B183" s="5">
        <v>600.6135144312393</v>
      </c>
      <c r="C183" s="5">
        <v>669.7895833333333</v>
      </c>
      <c r="D183" s="5">
        <v>513.7167533818939</v>
      </c>
      <c r="E183" s="5">
        <v>625.1767870967742</v>
      </c>
      <c r="F183" s="5">
        <v>643.5330590079498</v>
      </c>
      <c r="G183" s="5">
        <v>697.8731849968214</v>
      </c>
      <c r="H183" s="5">
        <v>696.7474048442907</v>
      </c>
      <c r="I183" s="5">
        <v>584.02054958184</v>
      </c>
      <c r="J183" s="5">
        <v>738.0976190476191</v>
      </c>
      <c r="K183" s="5">
        <v>775.6515427769987</v>
      </c>
      <c r="L183" s="5">
        <v>744.1392005610098</v>
      </c>
      <c r="M183" s="5">
        <v>742.2816811594203</v>
      </c>
      <c r="N183" s="5">
        <v>667.2248563343665</v>
      </c>
    </row>
    <row r="184" spans="1:14" ht="15">
      <c r="A184" s="1"/>
      <c r="B184" s="1"/>
      <c r="C184" s="1"/>
      <c r="D184" s="1"/>
      <c r="E184" s="1"/>
      <c r="F184" s="5"/>
      <c r="G184" s="1"/>
      <c r="H184" s="5"/>
      <c r="I184" s="5"/>
      <c r="J184" s="1"/>
      <c r="K184" s="1"/>
      <c r="L184" s="5"/>
      <c r="M184" s="1"/>
      <c r="N184" s="1"/>
    </row>
    <row r="185" spans="1:14" ht="15">
      <c r="A185" s="1" t="s">
        <v>38</v>
      </c>
      <c r="B185" s="16">
        <f aca="true" t="shared" si="47" ref="B185:N185">SUM(B131+B173)</f>
        <v>3693</v>
      </c>
      <c r="C185" s="16">
        <f t="shared" si="47"/>
        <v>3681</v>
      </c>
      <c r="D185" s="16">
        <f t="shared" si="47"/>
        <v>4779</v>
      </c>
      <c r="E185" s="16">
        <f t="shared" si="47"/>
        <v>4624</v>
      </c>
      <c r="F185" s="16">
        <f t="shared" si="47"/>
        <v>4631</v>
      </c>
      <c r="G185" s="16">
        <f t="shared" si="47"/>
        <v>4495</v>
      </c>
      <c r="H185" s="16">
        <f t="shared" si="47"/>
        <v>4508</v>
      </c>
      <c r="I185" s="16">
        <f t="shared" si="47"/>
        <v>4625</v>
      </c>
      <c r="J185" s="16">
        <f t="shared" si="47"/>
        <v>4738</v>
      </c>
      <c r="K185" s="16">
        <f t="shared" si="47"/>
        <v>4621</v>
      </c>
      <c r="L185" s="16">
        <f t="shared" si="47"/>
        <v>4647</v>
      </c>
      <c r="M185" s="16">
        <f t="shared" si="47"/>
        <v>4613</v>
      </c>
      <c r="N185" s="16">
        <f t="shared" si="47"/>
        <v>53655</v>
      </c>
    </row>
    <row r="186" spans="1:14" ht="15">
      <c r="A186" s="12" t="s">
        <v>39</v>
      </c>
      <c r="B186" s="5">
        <v>11082924.56</v>
      </c>
      <c r="C186" s="5">
        <v>8942475.17</v>
      </c>
      <c r="D186" s="5">
        <v>10553928.69</v>
      </c>
      <c r="E186" s="5">
        <v>12962682.35</v>
      </c>
      <c r="F186" s="5">
        <v>12420068.01</v>
      </c>
      <c r="G186" s="5">
        <v>13373707.71</v>
      </c>
      <c r="H186" s="5">
        <v>13673961.83</v>
      </c>
      <c r="I186" s="5">
        <v>14244985.120000001</v>
      </c>
      <c r="J186" s="5">
        <v>13996093.11</v>
      </c>
      <c r="K186" s="5">
        <v>17133506.94</v>
      </c>
      <c r="L186" s="5">
        <v>16401773.91</v>
      </c>
      <c r="M186" s="5">
        <v>16183348</v>
      </c>
      <c r="N186" s="5">
        <v>160969455.4</v>
      </c>
    </row>
    <row r="187" spans="1:14" ht="15">
      <c r="A187" s="12" t="s">
        <v>28</v>
      </c>
      <c r="B187" s="5">
        <f aca="true" t="shared" si="48" ref="B187:N187">SUM(B186/B185/B191)</f>
        <v>96.80847427128919</v>
      </c>
      <c r="C187" s="5">
        <f t="shared" si="48"/>
        <v>80.97867581273205</v>
      </c>
      <c r="D187" s="5">
        <f t="shared" si="48"/>
        <v>76.60065487687962</v>
      </c>
      <c r="E187" s="5">
        <f t="shared" si="48"/>
        <v>90.43058900267887</v>
      </c>
      <c r="F187" s="5">
        <f t="shared" si="48"/>
        <v>97.59610027920817</v>
      </c>
      <c r="G187" s="5">
        <f t="shared" si="48"/>
        <v>98.3550700778643</v>
      </c>
      <c r="H187" s="5">
        <f t="shared" si="48"/>
        <v>104.95729107499778</v>
      </c>
      <c r="I187" s="5">
        <f t="shared" si="48"/>
        <v>99.35473492589365</v>
      </c>
      <c r="J187" s="5">
        <f t="shared" si="48"/>
        <v>98.46695588856056</v>
      </c>
      <c r="K187" s="5">
        <f t="shared" si="48"/>
        <v>119.60479815149633</v>
      </c>
      <c r="L187" s="5">
        <f t="shared" si="48"/>
        <v>113.856139653054</v>
      </c>
      <c r="M187" s="5">
        <f t="shared" si="48"/>
        <v>116.94015463545053</v>
      </c>
      <c r="N187" s="5">
        <f t="shared" si="48"/>
        <v>99.87514968409809</v>
      </c>
    </row>
    <row r="188" spans="1:14" ht="15">
      <c r="A188" s="12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1"/>
    </row>
    <row r="189" spans="1:14" ht="15">
      <c r="A189" s="12" t="s">
        <v>40</v>
      </c>
      <c r="B189" s="5">
        <v>454303.65</v>
      </c>
      <c r="C189" s="5">
        <v>944623.12</v>
      </c>
      <c r="D189" s="5">
        <v>1240888.45</v>
      </c>
      <c r="E189" s="5">
        <v>1614749.84</v>
      </c>
      <c r="F189" s="5">
        <v>1869472.58</v>
      </c>
      <c r="G189" s="5">
        <v>2149230.08</v>
      </c>
      <c r="H189" s="5">
        <v>2262414.74</v>
      </c>
      <c r="I189" s="5">
        <v>2366390.83</v>
      </c>
      <c r="J189" s="5">
        <v>2385281.8</v>
      </c>
      <c r="K189" s="5">
        <v>2961459.04</v>
      </c>
      <c r="L189" s="5">
        <v>2824983.3</v>
      </c>
      <c r="M189" s="5">
        <v>2800959.96</v>
      </c>
      <c r="N189" s="5">
        <v>23874757.39</v>
      </c>
    </row>
    <row r="190" spans="1:14" ht="15">
      <c r="A190" s="12" t="s">
        <v>41</v>
      </c>
      <c r="B190" s="4">
        <v>21</v>
      </c>
      <c r="C190" s="4">
        <v>21</v>
      </c>
      <c r="D190" s="4">
        <v>23</v>
      </c>
      <c r="E190" s="4">
        <v>22</v>
      </c>
      <c r="F190" s="4">
        <v>21</v>
      </c>
      <c r="G190" s="4">
        <v>20</v>
      </c>
      <c r="H190" s="4">
        <v>20</v>
      </c>
      <c r="I190" s="4">
        <v>20</v>
      </c>
      <c r="J190" s="4">
        <v>21</v>
      </c>
      <c r="K190" s="4">
        <v>20</v>
      </c>
      <c r="L190" s="4">
        <v>20</v>
      </c>
      <c r="M190" s="4">
        <v>20</v>
      </c>
      <c r="N190" s="4">
        <v>249</v>
      </c>
    </row>
    <row r="191" spans="1:14" ht="15">
      <c r="A191" s="12" t="s">
        <v>42</v>
      </c>
      <c r="B191" s="5">
        <v>31</v>
      </c>
      <c r="C191" s="5">
        <v>30</v>
      </c>
      <c r="D191" s="5">
        <v>28.83</v>
      </c>
      <c r="E191" s="5">
        <v>31</v>
      </c>
      <c r="F191" s="5">
        <v>27.48</v>
      </c>
      <c r="G191" s="5">
        <v>30.25</v>
      </c>
      <c r="H191" s="5">
        <v>28.9</v>
      </c>
      <c r="I191" s="5">
        <v>31</v>
      </c>
      <c r="J191" s="5">
        <v>30</v>
      </c>
      <c r="K191" s="5">
        <v>31</v>
      </c>
      <c r="L191" s="5">
        <v>31</v>
      </c>
      <c r="M191" s="5">
        <v>30</v>
      </c>
      <c r="N191" s="5">
        <v>30.038333333333334</v>
      </c>
    </row>
    <row r="192" spans="1:14" ht="1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1"/>
    </row>
    <row r="193" spans="1:14" ht="20.25">
      <c r="A193" s="10" t="s">
        <v>43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1"/>
    </row>
    <row r="194" spans="1:14" ht="15.75" thickBot="1">
      <c r="A194" s="11" t="s">
        <v>22</v>
      </c>
      <c r="B194" s="6" t="s">
        <v>2</v>
      </c>
      <c r="C194" s="6" t="s">
        <v>4</v>
      </c>
      <c r="D194" s="6" t="s">
        <v>7</v>
      </c>
      <c r="E194" s="6" t="s">
        <v>8</v>
      </c>
      <c r="F194" s="6" t="s">
        <v>9</v>
      </c>
      <c r="G194" s="6" t="s">
        <v>10</v>
      </c>
      <c r="H194" s="6" t="s">
        <v>11</v>
      </c>
      <c r="I194" s="6" t="s">
        <v>12</v>
      </c>
      <c r="J194" s="6" t="s">
        <v>14</v>
      </c>
      <c r="K194" s="6" t="s">
        <v>16</v>
      </c>
      <c r="L194" s="6" t="s">
        <v>18</v>
      </c>
      <c r="M194" s="6" t="s">
        <v>19</v>
      </c>
      <c r="N194" s="2" t="s">
        <v>20</v>
      </c>
    </row>
    <row r="195" spans="1:14" ht="15.75" thickTop="1">
      <c r="A195" s="3" t="s">
        <v>27</v>
      </c>
      <c r="B195" s="13">
        <f aca="true" t="shared" si="49" ref="B195:N197">SUM(B201+B207+B213+B219+B225+B231)</f>
        <v>3063</v>
      </c>
      <c r="C195" s="13">
        <f t="shared" si="49"/>
        <v>3091</v>
      </c>
      <c r="D195" s="13">
        <f t="shared" si="49"/>
        <v>3117</v>
      </c>
      <c r="E195" s="13">
        <f t="shared" si="49"/>
        <v>3046</v>
      </c>
      <c r="F195" s="13">
        <f t="shared" si="49"/>
        <v>3071</v>
      </c>
      <c r="G195" s="13">
        <f t="shared" si="49"/>
        <v>3122</v>
      </c>
      <c r="H195" s="13">
        <f t="shared" si="49"/>
        <v>3025</v>
      </c>
      <c r="I195" s="13">
        <f t="shared" si="49"/>
        <v>3124</v>
      </c>
      <c r="J195" s="13">
        <f t="shared" si="49"/>
        <v>3118</v>
      </c>
      <c r="K195" s="13">
        <f t="shared" si="49"/>
        <v>3195</v>
      </c>
      <c r="L195" s="13">
        <f t="shared" si="49"/>
        <v>3153</v>
      </c>
      <c r="M195" s="13">
        <f t="shared" si="49"/>
        <v>3153</v>
      </c>
      <c r="N195" s="13">
        <f t="shared" si="49"/>
        <v>37278</v>
      </c>
    </row>
    <row r="196" spans="1:14" ht="15">
      <c r="A196" s="3" t="s">
        <v>24</v>
      </c>
      <c r="B196" s="14">
        <f t="shared" si="49"/>
        <v>78666292.75</v>
      </c>
      <c r="C196" s="14">
        <f t="shared" si="49"/>
        <v>60571093.55</v>
      </c>
      <c r="D196" s="14">
        <f t="shared" si="49"/>
        <v>75159272.9</v>
      </c>
      <c r="E196" s="14">
        <f t="shared" si="49"/>
        <v>71676578.95</v>
      </c>
      <c r="F196" s="14">
        <f t="shared" si="49"/>
        <v>67714619.6</v>
      </c>
      <c r="G196" s="14">
        <f t="shared" si="49"/>
        <v>70920883.4</v>
      </c>
      <c r="H196" s="14">
        <f t="shared" si="49"/>
        <v>69976241.2</v>
      </c>
      <c r="I196" s="14">
        <f t="shared" si="49"/>
        <v>69083352.85</v>
      </c>
      <c r="J196" s="14">
        <f t="shared" si="49"/>
        <v>65943456.55</v>
      </c>
      <c r="K196" s="14">
        <f t="shared" si="49"/>
        <v>86058586.24000001</v>
      </c>
      <c r="L196" s="14">
        <f t="shared" si="49"/>
        <v>77994934.75</v>
      </c>
      <c r="M196" s="14">
        <f t="shared" si="49"/>
        <v>74776230.25</v>
      </c>
      <c r="N196" s="14">
        <f t="shared" si="49"/>
        <v>868541542.99</v>
      </c>
    </row>
    <row r="197" spans="1:14" ht="15">
      <c r="A197" s="3" t="s">
        <v>0</v>
      </c>
      <c r="B197" s="14">
        <f t="shared" si="49"/>
        <v>6004315.9</v>
      </c>
      <c r="C197" s="14">
        <f t="shared" si="49"/>
        <v>4480146.17</v>
      </c>
      <c r="D197" s="14">
        <f t="shared" si="49"/>
        <v>5095239.899999999</v>
      </c>
      <c r="E197" s="14">
        <f t="shared" si="49"/>
        <v>5067603.93</v>
      </c>
      <c r="F197" s="14">
        <f t="shared" si="49"/>
        <v>4821877.220000001</v>
      </c>
      <c r="G197" s="14">
        <f t="shared" si="49"/>
        <v>5172389.960000001</v>
      </c>
      <c r="H197" s="14">
        <f t="shared" si="49"/>
        <v>5080725.2</v>
      </c>
      <c r="I197" s="14">
        <f t="shared" si="49"/>
        <v>4976990.98</v>
      </c>
      <c r="J197" s="14">
        <f t="shared" si="49"/>
        <v>4742476.16</v>
      </c>
      <c r="K197" s="14">
        <f t="shared" si="49"/>
        <v>6398093.289999999</v>
      </c>
      <c r="L197" s="14">
        <f t="shared" si="49"/>
        <v>5560838.13</v>
      </c>
      <c r="M197" s="14">
        <f t="shared" si="49"/>
        <v>5389654.36</v>
      </c>
      <c r="N197" s="14">
        <f t="shared" si="49"/>
        <v>62790351.2</v>
      </c>
    </row>
    <row r="198" spans="1:14" ht="15">
      <c r="A198" s="3" t="s">
        <v>28</v>
      </c>
      <c r="B198" s="5">
        <f aca="true" t="shared" si="50" ref="B198:N198">SUM(B197/B195/B255)</f>
        <v>63.2346097542995</v>
      </c>
      <c r="C198" s="5">
        <f t="shared" si="50"/>
        <v>48.31388083683813</v>
      </c>
      <c r="D198" s="5">
        <f t="shared" si="50"/>
        <v>56.251256071703224</v>
      </c>
      <c r="E198" s="5">
        <f t="shared" si="50"/>
        <v>53.66746372821044</v>
      </c>
      <c r="F198" s="5">
        <f t="shared" si="50"/>
        <v>56.07616434851376</v>
      </c>
      <c r="G198" s="5">
        <f t="shared" si="50"/>
        <v>53.44371846004423</v>
      </c>
      <c r="H198" s="5">
        <f t="shared" si="50"/>
        <v>55.98595261707989</v>
      </c>
      <c r="I198" s="5">
        <f t="shared" si="50"/>
        <v>54.00498035981684</v>
      </c>
      <c r="J198" s="5">
        <f t="shared" si="50"/>
        <v>50.69998032927091</v>
      </c>
      <c r="K198" s="5">
        <f t="shared" si="50"/>
        <v>66.33100732398512</v>
      </c>
      <c r="L198" s="5">
        <f t="shared" si="50"/>
        <v>56.89244375556306</v>
      </c>
      <c r="M198" s="5">
        <f t="shared" si="50"/>
        <v>56.97911364837721</v>
      </c>
      <c r="N198" s="5">
        <f t="shared" si="50"/>
        <v>56.029302295647064</v>
      </c>
    </row>
    <row r="199" spans="1:14" ht="15">
      <c r="A199" s="3" t="s">
        <v>25</v>
      </c>
      <c r="B199" s="15">
        <f aca="true" t="shared" si="51" ref="B199:N199">SUM(B197/B196)</f>
        <v>0.07632641236929269</v>
      </c>
      <c r="C199" s="15">
        <f t="shared" si="51"/>
        <v>0.07396508643684542</v>
      </c>
      <c r="D199" s="15">
        <f t="shared" si="51"/>
        <v>0.06779256508746773</v>
      </c>
      <c r="E199" s="15">
        <f t="shared" si="51"/>
        <v>0.07070097379417407</v>
      </c>
      <c r="F199" s="15">
        <f t="shared" si="51"/>
        <v>0.07120880614088249</v>
      </c>
      <c r="G199" s="15">
        <f t="shared" si="51"/>
        <v>0.07293183209277397</v>
      </c>
      <c r="H199" s="15">
        <f t="shared" si="51"/>
        <v>0.0726064320242454</v>
      </c>
      <c r="I199" s="15">
        <f t="shared" si="51"/>
        <v>0.07204327489440897</v>
      </c>
      <c r="J199" s="15">
        <f t="shared" si="51"/>
        <v>0.07191731231747209</v>
      </c>
      <c r="K199" s="15">
        <f t="shared" si="51"/>
        <v>0.07434578662676389</v>
      </c>
      <c r="L199" s="15">
        <f t="shared" si="51"/>
        <v>0.07129742652935549</v>
      </c>
      <c r="M199" s="15">
        <f t="shared" si="51"/>
        <v>0.07207710714996896</v>
      </c>
      <c r="N199" s="15">
        <f t="shared" si="51"/>
        <v>0.0722940102367941</v>
      </c>
    </row>
    <row r="200" spans="1:14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">
      <c r="A201" s="12" t="s">
        <v>29</v>
      </c>
      <c r="B201" s="4">
        <v>557</v>
      </c>
      <c r="C201" s="4">
        <v>563</v>
      </c>
      <c r="D201" s="4">
        <v>559</v>
      </c>
      <c r="E201" s="4">
        <v>543</v>
      </c>
      <c r="F201" s="4">
        <v>537</v>
      </c>
      <c r="G201" s="4">
        <v>555</v>
      </c>
      <c r="H201" s="4">
        <v>564</v>
      </c>
      <c r="I201" s="4">
        <v>594</v>
      </c>
      <c r="J201" s="4">
        <v>591</v>
      </c>
      <c r="K201" s="4">
        <v>619</v>
      </c>
      <c r="L201" s="4">
        <v>586</v>
      </c>
      <c r="M201" s="4">
        <v>600</v>
      </c>
      <c r="N201" s="4">
        <v>6868</v>
      </c>
    </row>
    <row r="202" spans="1:14" ht="15">
      <c r="A202" s="3" t="s">
        <v>24</v>
      </c>
      <c r="B202" s="5">
        <v>6122384</v>
      </c>
      <c r="C202" s="5">
        <v>4801632.8</v>
      </c>
      <c r="D202" s="5">
        <v>4891137.4</v>
      </c>
      <c r="E202" s="5">
        <v>5161787.95</v>
      </c>
      <c r="F202" s="5">
        <v>5251890.85</v>
      </c>
      <c r="G202" s="5">
        <v>5583118.9</v>
      </c>
      <c r="H202" s="5">
        <v>5442617.35</v>
      </c>
      <c r="I202" s="5">
        <v>5686400.85</v>
      </c>
      <c r="J202" s="5">
        <v>5447491.8</v>
      </c>
      <c r="K202" s="5">
        <v>6865078.96</v>
      </c>
      <c r="L202" s="5">
        <v>6217427.75</v>
      </c>
      <c r="M202" s="5">
        <v>6077113</v>
      </c>
      <c r="N202" s="5">
        <v>67548081.61</v>
      </c>
    </row>
    <row r="203" spans="1:14" ht="15">
      <c r="A203" s="3" t="s">
        <v>0</v>
      </c>
      <c r="B203" s="5">
        <v>700296.42</v>
      </c>
      <c r="C203" s="5">
        <v>533455.88</v>
      </c>
      <c r="D203" s="5">
        <v>582753.58</v>
      </c>
      <c r="E203" s="5">
        <v>584458.61</v>
      </c>
      <c r="F203" s="5">
        <v>557600.66</v>
      </c>
      <c r="G203" s="5">
        <v>619452.66</v>
      </c>
      <c r="H203" s="5">
        <v>576069.03</v>
      </c>
      <c r="I203" s="5">
        <v>610676.53</v>
      </c>
      <c r="J203" s="5">
        <v>620448.08</v>
      </c>
      <c r="K203" s="5">
        <v>773824.22</v>
      </c>
      <c r="L203" s="5">
        <v>684568.31</v>
      </c>
      <c r="M203" s="5">
        <v>695062.08</v>
      </c>
      <c r="N203" s="5">
        <v>7538666.0600000005</v>
      </c>
    </row>
    <row r="204" spans="1:14" ht="15">
      <c r="A204" s="3" t="s">
        <v>28</v>
      </c>
      <c r="B204" s="5">
        <f aca="true" t="shared" si="52" ref="B204:N204">SUM(B203/B201/B255)</f>
        <v>40.5569247697921</v>
      </c>
      <c r="C204" s="5">
        <f t="shared" si="52"/>
        <v>31.584125518058023</v>
      </c>
      <c r="D204" s="5">
        <f t="shared" si="52"/>
        <v>35.873812370187146</v>
      </c>
      <c r="E204" s="5">
        <f t="shared" si="52"/>
        <v>34.72100100992098</v>
      </c>
      <c r="F204" s="5">
        <f t="shared" si="52"/>
        <v>37.08437483373238</v>
      </c>
      <c r="G204" s="5">
        <f t="shared" si="52"/>
        <v>36.00422319093287</v>
      </c>
      <c r="H204" s="5">
        <f t="shared" si="52"/>
        <v>34.04663297872341</v>
      </c>
      <c r="I204" s="5">
        <f t="shared" si="52"/>
        <v>34.84999885864293</v>
      </c>
      <c r="J204" s="5">
        <f t="shared" si="52"/>
        <v>34.99425155104343</v>
      </c>
      <c r="K204" s="5">
        <f t="shared" si="52"/>
        <v>41.4084101712311</v>
      </c>
      <c r="L204" s="5">
        <f t="shared" si="52"/>
        <v>37.68404216668502</v>
      </c>
      <c r="M204" s="5">
        <f t="shared" si="52"/>
        <v>38.61456</v>
      </c>
      <c r="N204" s="5">
        <f t="shared" si="52"/>
        <v>36.512294494216455</v>
      </c>
    </row>
    <row r="205" spans="1:14" ht="15">
      <c r="A205" s="3" t="s">
        <v>25</v>
      </c>
      <c r="B205" s="15">
        <f aca="true" t="shared" si="53" ref="B205:N205">SUM(B203/B202)</f>
        <v>0.11438296258450957</v>
      </c>
      <c r="C205" s="15">
        <f t="shared" si="53"/>
        <v>0.11109884954134769</v>
      </c>
      <c r="D205" s="15">
        <f t="shared" si="53"/>
        <v>0.11914479850842054</v>
      </c>
      <c r="E205" s="15">
        <f t="shared" si="53"/>
        <v>0.11322793878039875</v>
      </c>
      <c r="F205" s="15">
        <f t="shared" si="53"/>
        <v>0.1061714106263271</v>
      </c>
      <c r="G205" s="15">
        <f t="shared" si="53"/>
        <v>0.11095100625566115</v>
      </c>
      <c r="H205" s="15">
        <f t="shared" si="53"/>
        <v>0.10584411744470701</v>
      </c>
      <c r="I205" s="15">
        <f t="shared" si="53"/>
        <v>0.10739245194084411</v>
      </c>
      <c r="J205" s="15">
        <f t="shared" si="53"/>
        <v>0.11389610168848717</v>
      </c>
      <c r="K205" s="15">
        <f t="shared" si="53"/>
        <v>0.11271891037361062</v>
      </c>
      <c r="L205" s="15">
        <f t="shared" si="53"/>
        <v>0.11010474709577446</v>
      </c>
      <c r="M205" s="15">
        <f t="shared" si="53"/>
        <v>0.11437372976280019</v>
      </c>
      <c r="N205" s="15">
        <f t="shared" si="53"/>
        <v>0.11160444353587617</v>
      </c>
    </row>
    <row r="206" spans="1:14" ht="15">
      <c r="A206" s="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1"/>
    </row>
    <row r="207" spans="1:14" ht="15">
      <c r="A207" s="12" t="s">
        <v>30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</row>
    <row r="208" spans="1:14" ht="15">
      <c r="A208" s="3" t="s">
        <v>24</v>
      </c>
      <c r="B208" s="5">
        <v>0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</row>
    <row r="209" spans="1:14" ht="15">
      <c r="A209" s="3" t="s">
        <v>0</v>
      </c>
      <c r="B209" s="5">
        <v>0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</row>
    <row r="210" spans="1:14" ht="15">
      <c r="A210" s="3" t="s">
        <v>28</v>
      </c>
      <c r="B210" s="5">
        <v>0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</row>
    <row r="211" spans="1:14" ht="15">
      <c r="A211" s="3" t="s">
        <v>25</v>
      </c>
      <c r="B211" s="15">
        <v>0</v>
      </c>
      <c r="C211" s="15">
        <v>0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</row>
    <row r="212" spans="1:14" ht="15">
      <c r="A212" s="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1"/>
    </row>
    <row r="213" spans="1:14" ht="15">
      <c r="A213" s="12" t="s">
        <v>31</v>
      </c>
      <c r="B213" s="4">
        <v>1793</v>
      </c>
      <c r="C213" s="4">
        <v>1821</v>
      </c>
      <c r="D213" s="4">
        <v>1827</v>
      </c>
      <c r="E213" s="4">
        <v>1787</v>
      </c>
      <c r="F213" s="4">
        <v>1787</v>
      </c>
      <c r="G213" s="4">
        <v>1791</v>
      </c>
      <c r="H213" s="4">
        <v>1689</v>
      </c>
      <c r="I213" s="4">
        <v>1729</v>
      </c>
      <c r="J213" s="4">
        <v>1727</v>
      </c>
      <c r="K213" s="4">
        <v>1760</v>
      </c>
      <c r="L213" s="4">
        <v>1735</v>
      </c>
      <c r="M213" s="4">
        <v>1741</v>
      </c>
      <c r="N213" s="4">
        <v>21187</v>
      </c>
    </row>
    <row r="214" spans="1:14" ht="15">
      <c r="A214" s="3" t="s">
        <v>24</v>
      </c>
      <c r="B214" s="5">
        <v>38514894</v>
      </c>
      <c r="C214" s="5">
        <v>27739596.75</v>
      </c>
      <c r="D214" s="5">
        <v>40730740.5</v>
      </c>
      <c r="E214" s="5">
        <v>32037787.5</v>
      </c>
      <c r="F214" s="5">
        <v>30775518.25</v>
      </c>
      <c r="G214" s="5">
        <v>33254082.5</v>
      </c>
      <c r="H214" s="5">
        <v>32500707.35</v>
      </c>
      <c r="I214" s="5">
        <v>33004081</v>
      </c>
      <c r="J214" s="5">
        <v>31802902.75</v>
      </c>
      <c r="K214" s="5">
        <v>43286193.53</v>
      </c>
      <c r="L214" s="5">
        <v>38497693</v>
      </c>
      <c r="M214" s="5">
        <v>37788025.25</v>
      </c>
      <c r="N214" s="5">
        <v>419932222.38</v>
      </c>
    </row>
    <row r="215" spans="1:14" ht="15">
      <c r="A215" s="3" t="s">
        <v>0</v>
      </c>
      <c r="B215" s="5">
        <v>3171420</v>
      </c>
      <c r="C215" s="5">
        <v>2372975.01</v>
      </c>
      <c r="D215" s="5">
        <v>2723106.05</v>
      </c>
      <c r="E215" s="5">
        <v>2641698.6</v>
      </c>
      <c r="F215" s="5">
        <v>2587065.79</v>
      </c>
      <c r="G215" s="5">
        <v>2625163.2</v>
      </c>
      <c r="H215" s="5">
        <v>2569091.43</v>
      </c>
      <c r="I215" s="5">
        <v>2575290.26</v>
      </c>
      <c r="J215" s="5">
        <v>2469279.92</v>
      </c>
      <c r="K215" s="5">
        <v>3381914.46</v>
      </c>
      <c r="L215" s="5">
        <v>2969084.88</v>
      </c>
      <c r="M215" s="5">
        <v>2907527.22</v>
      </c>
      <c r="N215" s="5">
        <v>32993616.82</v>
      </c>
    </row>
    <row r="216" spans="1:14" ht="15">
      <c r="A216" s="3" t="s">
        <v>28</v>
      </c>
      <c r="B216" s="5">
        <f aca="true" t="shared" si="54" ref="B216:N216">SUM(B215/B213/B255)</f>
        <v>57.057373657413244</v>
      </c>
      <c r="C216" s="5">
        <f t="shared" si="54"/>
        <v>43.43721416803953</v>
      </c>
      <c r="D216" s="5">
        <f t="shared" si="54"/>
        <v>51.28972821458048</v>
      </c>
      <c r="E216" s="5">
        <f t="shared" si="54"/>
        <v>47.68667256349622</v>
      </c>
      <c r="F216" s="5">
        <f t="shared" si="54"/>
        <v>51.70408885602366</v>
      </c>
      <c r="G216" s="5">
        <f t="shared" si="54"/>
        <v>47.28234721997083</v>
      </c>
      <c r="H216" s="5">
        <f t="shared" si="54"/>
        <v>50.70241622261694</v>
      </c>
      <c r="I216" s="5">
        <f t="shared" si="54"/>
        <v>50.49044240327023</v>
      </c>
      <c r="J216" s="5">
        <f t="shared" si="54"/>
        <v>47.66029569581162</v>
      </c>
      <c r="K216" s="5">
        <f t="shared" si="54"/>
        <v>63.64830430003914</v>
      </c>
      <c r="L216" s="5">
        <f t="shared" si="54"/>
        <v>55.2028424281863</v>
      </c>
      <c r="M216" s="5">
        <f t="shared" si="54"/>
        <v>55.667762205628954</v>
      </c>
      <c r="N216" s="5">
        <f t="shared" si="54"/>
        <v>51.80066868368562</v>
      </c>
    </row>
    <row r="217" spans="1:14" ht="15">
      <c r="A217" s="3" t="s">
        <v>25</v>
      </c>
      <c r="B217" s="15">
        <f aca="true" t="shared" si="55" ref="B217:N217">SUM(B215/B214)</f>
        <v>0.08234269059652612</v>
      </c>
      <c r="C217" s="15">
        <f t="shared" si="55"/>
        <v>0.08554468298101701</v>
      </c>
      <c r="D217" s="15">
        <f t="shared" si="55"/>
        <v>0.06685628634716326</v>
      </c>
      <c r="E217" s="15">
        <f t="shared" si="55"/>
        <v>0.08245571264869649</v>
      </c>
      <c r="F217" s="15">
        <f t="shared" si="55"/>
        <v>0.08406246058910803</v>
      </c>
      <c r="G217" s="15">
        <f t="shared" si="55"/>
        <v>0.07894258396694602</v>
      </c>
      <c r="H217" s="15">
        <f t="shared" si="55"/>
        <v>0.07904724664400266</v>
      </c>
      <c r="I217" s="15">
        <f t="shared" si="55"/>
        <v>0.07802944914600106</v>
      </c>
      <c r="J217" s="15">
        <f t="shared" si="55"/>
        <v>0.07764322456383324</v>
      </c>
      <c r="K217" s="15">
        <f t="shared" si="55"/>
        <v>0.07812917201084278</v>
      </c>
      <c r="L217" s="15">
        <f t="shared" si="55"/>
        <v>0.07712370920512042</v>
      </c>
      <c r="M217" s="15">
        <f t="shared" si="55"/>
        <v>0.0769430845026759</v>
      </c>
      <c r="N217" s="15">
        <f t="shared" si="55"/>
        <v>0.07856890960404514</v>
      </c>
    </row>
    <row r="218" spans="1:14" ht="15">
      <c r="A218" s="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1"/>
    </row>
    <row r="219" spans="1:14" ht="15">
      <c r="A219" s="12" t="s">
        <v>32</v>
      </c>
      <c r="B219" s="7">
        <v>5</v>
      </c>
      <c r="C219" s="7">
        <v>7</v>
      </c>
      <c r="D219" s="7">
        <v>10</v>
      </c>
      <c r="E219" s="7">
        <v>10</v>
      </c>
      <c r="F219" s="7">
        <v>10</v>
      </c>
      <c r="G219" s="7">
        <v>10</v>
      </c>
      <c r="H219" s="7">
        <v>5</v>
      </c>
      <c r="I219" s="7">
        <v>1</v>
      </c>
      <c r="J219" s="7">
        <v>0</v>
      </c>
      <c r="K219" s="7">
        <v>0</v>
      </c>
      <c r="L219" s="7">
        <v>0</v>
      </c>
      <c r="M219" s="7">
        <v>0</v>
      </c>
      <c r="N219" s="4">
        <v>58</v>
      </c>
    </row>
    <row r="220" spans="1:14" ht="15">
      <c r="A220" s="3" t="s">
        <v>24</v>
      </c>
      <c r="B220" s="5">
        <v>106676</v>
      </c>
      <c r="C220" s="5">
        <v>100841</v>
      </c>
      <c r="D220" s="5">
        <v>89737</v>
      </c>
      <c r="E220" s="5">
        <v>150735.5</v>
      </c>
      <c r="F220" s="5">
        <v>126229.5</v>
      </c>
      <c r="G220" s="5">
        <v>165742</v>
      </c>
      <c r="H220" s="5">
        <v>153366.5</v>
      </c>
      <c r="I220" s="5">
        <v>1876</v>
      </c>
      <c r="J220" s="5">
        <v>0</v>
      </c>
      <c r="K220" s="5">
        <v>0</v>
      </c>
      <c r="L220" s="5">
        <v>0</v>
      </c>
      <c r="M220" s="5">
        <v>0</v>
      </c>
      <c r="N220" s="5">
        <v>895203.5</v>
      </c>
    </row>
    <row r="221" spans="1:14" ht="15">
      <c r="A221" s="3" t="s">
        <v>0</v>
      </c>
      <c r="B221" s="5">
        <v>8954.5</v>
      </c>
      <c r="C221" s="5">
        <v>6208</v>
      </c>
      <c r="D221" s="5">
        <v>11688.86</v>
      </c>
      <c r="E221" s="5">
        <v>11005</v>
      </c>
      <c r="F221" s="5">
        <v>5815</v>
      </c>
      <c r="G221" s="5">
        <v>9318.25</v>
      </c>
      <c r="H221" s="5">
        <v>14355</v>
      </c>
      <c r="I221" s="5">
        <v>349</v>
      </c>
      <c r="J221" s="5">
        <v>0</v>
      </c>
      <c r="K221" s="5">
        <v>0</v>
      </c>
      <c r="L221" s="5">
        <v>0</v>
      </c>
      <c r="M221" s="5">
        <v>0</v>
      </c>
      <c r="N221" s="5">
        <v>67693.61</v>
      </c>
    </row>
    <row r="222" spans="1:14" ht="15">
      <c r="A222" s="3" t="s">
        <v>28</v>
      </c>
      <c r="B222" s="5">
        <f aca="true" t="shared" si="56" ref="B222:N222">SUM(B221/B219/B255)</f>
        <v>57.770967741935486</v>
      </c>
      <c r="C222" s="5">
        <f t="shared" si="56"/>
        <v>29.561904761904763</v>
      </c>
      <c r="D222" s="5">
        <f t="shared" si="56"/>
        <v>40.22319339298004</v>
      </c>
      <c r="E222" s="5">
        <f t="shared" si="56"/>
        <v>35.5</v>
      </c>
      <c r="F222" s="5">
        <f t="shared" si="56"/>
        <v>20.767857142857142</v>
      </c>
      <c r="G222" s="5">
        <f t="shared" si="56"/>
        <v>30.058870967741935</v>
      </c>
      <c r="H222" s="5">
        <f t="shared" si="56"/>
        <v>95.7</v>
      </c>
      <c r="I222" s="5">
        <f t="shared" si="56"/>
        <v>11.830508474576272</v>
      </c>
      <c r="J222" s="5">
        <v>0</v>
      </c>
      <c r="K222" s="5">
        <v>0</v>
      </c>
      <c r="L222" s="5">
        <v>0</v>
      </c>
      <c r="M222" s="5">
        <v>0</v>
      </c>
      <c r="N222" s="5">
        <f t="shared" si="56"/>
        <v>38.82349128969818</v>
      </c>
    </row>
    <row r="223" spans="1:14" ht="15">
      <c r="A223" s="3" t="s">
        <v>25</v>
      </c>
      <c r="B223" s="15">
        <f aca="true" t="shared" si="57" ref="B223:N223">SUM(B221/B220)</f>
        <v>0.08394109265439274</v>
      </c>
      <c r="C223" s="15">
        <f t="shared" si="57"/>
        <v>0.06156226138177923</v>
      </c>
      <c r="D223" s="15">
        <f t="shared" si="57"/>
        <v>0.1302568617181319</v>
      </c>
      <c r="E223" s="15">
        <f t="shared" si="57"/>
        <v>0.07300868076863115</v>
      </c>
      <c r="F223" s="15">
        <f t="shared" si="57"/>
        <v>0.046066886108239356</v>
      </c>
      <c r="G223" s="15">
        <f t="shared" si="57"/>
        <v>0.056221416418288664</v>
      </c>
      <c r="H223" s="15">
        <f t="shared" si="57"/>
        <v>0.09359931927767798</v>
      </c>
      <c r="I223" s="15">
        <f t="shared" si="57"/>
        <v>0.18603411513859275</v>
      </c>
      <c r="J223" s="15">
        <v>0</v>
      </c>
      <c r="K223" s="15">
        <v>0</v>
      </c>
      <c r="L223" s="15">
        <v>0</v>
      </c>
      <c r="M223" s="15">
        <v>0</v>
      </c>
      <c r="N223" s="15">
        <f t="shared" si="57"/>
        <v>0.07561812481742979</v>
      </c>
    </row>
    <row r="224" spans="1:14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">
      <c r="A225" s="12" t="s">
        <v>33</v>
      </c>
      <c r="B225" s="4">
        <v>677</v>
      </c>
      <c r="C225" s="4">
        <v>668</v>
      </c>
      <c r="D225" s="4">
        <v>685</v>
      </c>
      <c r="E225" s="4">
        <v>670</v>
      </c>
      <c r="F225" s="4">
        <v>700</v>
      </c>
      <c r="G225" s="4">
        <v>728</v>
      </c>
      <c r="H225" s="4">
        <v>724</v>
      </c>
      <c r="I225" s="4">
        <v>757</v>
      </c>
      <c r="J225" s="4">
        <v>757</v>
      </c>
      <c r="K225" s="4">
        <v>773</v>
      </c>
      <c r="L225" s="4">
        <v>790</v>
      </c>
      <c r="M225" s="4">
        <v>770</v>
      </c>
      <c r="N225" s="4">
        <v>8699</v>
      </c>
    </row>
    <row r="226" spans="1:14" ht="15">
      <c r="A226" s="3" t="s">
        <v>24</v>
      </c>
      <c r="B226" s="5">
        <v>30276008.75</v>
      </c>
      <c r="C226" s="5">
        <v>25313593</v>
      </c>
      <c r="D226" s="5">
        <v>27072063</v>
      </c>
      <c r="E226" s="5">
        <v>31538383</v>
      </c>
      <c r="F226" s="5">
        <v>29225490</v>
      </c>
      <c r="G226" s="5">
        <v>28814045</v>
      </c>
      <c r="H226" s="5">
        <v>28629905</v>
      </c>
      <c r="I226" s="5">
        <v>27679460</v>
      </c>
      <c r="J226" s="5">
        <v>25713302</v>
      </c>
      <c r="K226" s="5">
        <v>32264199</v>
      </c>
      <c r="L226" s="5">
        <v>29775654</v>
      </c>
      <c r="M226" s="5">
        <v>27528727</v>
      </c>
      <c r="N226" s="5">
        <v>343830829.75</v>
      </c>
    </row>
    <row r="227" spans="1:14" ht="15">
      <c r="A227" s="3" t="s">
        <v>0</v>
      </c>
      <c r="B227" s="5">
        <v>1926079.98</v>
      </c>
      <c r="C227" s="5">
        <v>1387817.28</v>
      </c>
      <c r="D227" s="5">
        <v>1670596.41</v>
      </c>
      <c r="E227" s="5">
        <v>1659781.72</v>
      </c>
      <c r="F227" s="5">
        <v>1541675.77</v>
      </c>
      <c r="G227" s="5">
        <v>1784440.85</v>
      </c>
      <c r="H227" s="5">
        <v>1718064.74</v>
      </c>
      <c r="I227" s="5">
        <v>1616925.19</v>
      </c>
      <c r="J227" s="5">
        <v>1527057.16</v>
      </c>
      <c r="K227" s="5">
        <v>1998091.51</v>
      </c>
      <c r="L227" s="5">
        <v>1758404.94</v>
      </c>
      <c r="M227" s="5">
        <v>1726536.06</v>
      </c>
      <c r="N227" s="5">
        <v>20315471.61</v>
      </c>
    </row>
    <row r="228" spans="1:14" ht="15">
      <c r="A228" s="3" t="s">
        <v>28</v>
      </c>
      <c r="B228" s="5">
        <f aca="true" t="shared" si="58" ref="B228:N228">SUM(B227/B225/B255)</f>
        <v>91.77490732358126</v>
      </c>
      <c r="C228" s="5">
        <f t="shared" si="58"/>
        <v>69.25235928143712</v>
      </c>
      <c r="D228" s="5">
        <f t="shared" si="58"/>
        <v>83.92384294261558</v>
      </c>
      <c r="E228" s="5">
        <f t="shared" si="58"/>
        <v>79.91245642753972</v>
      </c>
      <c r="F228" s="5">
        <f t="shared" si="58"/>
        <v>78.65692704081633</v>
      </c>
      <c r="G228" s="5">
        <f t="shared" si="58"/>
        <v>79.06951657213754</v>
      </c>
      <c r="H228" s="5">
        <f t="shared" si="58"/>
        <v>79.10058655616943</v>
      </c>
      <c r="I228" s="5">
        <f t="shared" si="58"/>
        <v>72.40557911470344</v>
      </c>
      <c r="J228" s="5">
        <f t="shared" si="58"/>
        <v>67.24161867018934</v>
      </c>
      <c r="K228" s="5">
        <f t="shared" si="58"/>
        <v>85.61951581338886</v>
      </c>
      <c r="L228" s="5">
        <f t="shared" si="58"/>
        <v>71.80093670886076</v>
      </c>
      <c r="M228" s="5">
        <f t="shared" si="58"/>
        <v>74.74182077922077</v>
      </c>
      <c r="N228" s="5">
        <f t="shared" si="58"/>
        <v>77.68416178981072</v>
      </c>
    </row>
    <row r="229" spans="1:14" ht="15">
      <c r="A229" s="3" t="s">
        <v>25</v>
      </c>
      <c r="B229" s="15">
        <f aca="true" t="shared" si="59" ref="B229:N229">SUM(B227/B226)</f>
        <v>0.06361736766243999</v>
      </c>
      <c r="C229" s="15">
        <f t="shared" si="59"/>
        <v>0.054824981977074534</v>
      </c>
      <c r="D229" s="15">
        <f t="shared" si="59"/>
        <v>0.061709239151814914</v>
      </c>
      <c r="E229" s="15">
        <f t="shared" si="59"/>
        <v>0.05262735632324587</v>
      </c>
      <c r="F229" s="15">
        <f t="shared" si="59"/>
        <v>0.052751066620268815</v>
      </c>
      <c r="G229" s="15">
        <f t="shared" si="59"/>
        <v>0.06192955032866784</v>
      </c>
      <c r="H229" s="15">
        <f t="shared" si="59"/>
        <v>0.06000944606697088</v>
      </c>
      <c r="I229" s="15">
        <f t="shared" si="59"/>
        <v>0.05841606700419733</v>
      </c>
      <c r="J229" s="15">
        <f t="shared" si="59"/>
        <v>0.05938782813658082</v>
      </c>
      <c r="K229" s="15">
        <f t="shared" si="59"/>
        <v>0.06192905982262259</v>
      </c>
      <c r="L229" s="15">
        <f t="shared" si="59"/>
        <v>0.05905512402851</v>
      </c>
      <c r="M229" s="15">
        <f t="shared" si="59"/>
        <v>0.06271761349516816</v>
      </c>
      <c r="N229" s="15">
        <f t="shared" si="59"/>
        <v>0.05908566030792357</v>
      </c>
    </row>
    <row r="230" spans="1:14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">
      <c r="A231" s="12" t="s">
        <v>34</v>
      </c>
      <c r="B231" s="4">
        <v>31</v>
      </c>
      <c r="C231" s="4">
        <v>32</v>
      </c>
      <c r="D231" s="4">
        <v>36</v>
      </c>
      <c r="E231" s="4">
        <v>36</v>
      </c>
      <c r="F231" s="4">
        <v>37</v>
      </c>
      <c r="G231" s="4">
        <v>38</v>
      </c>
      <c r="H231" s="4">
        <v>43</v>
      </c>
      <c r="I231" s="4">
        <v>43</v>
      </c>
      <c r="J231" s="4">
        <v>43</v>
      </c>
      <c r="K231" s="4">
        <v>43</v>
      </c>
      <c r="L231" s="4">
        <v>42</v>
      </c>
      <c r="M231" s="4">
        <v>42</v>
      </c>
      <c r="N231" s="4">
        <v>466</v>
      </c>
    </row>
    <row r="232" spans="1:14" ht="15">
      <c r="A232" s="3" t="s">
        <v>24</v>
      </c>
      <c r="B232" s="5">
        <v>3646330</v>
      </c>
      <c r="C232" s="5">
        <v>2615430</v>
      </c>
      <c r="D232" s="5">
        <v>2375595</v>
      </c>
      <c r="E232" s="5">
        <v>2787885</v>
      </c>
      <c r="F232" s="5">
        <v>2335491</v>
      </c>
      <c r="G232" s="5">
        <v>3103895</v>
      </c>
      <c r="H232" s="5">
        <v>3249645</v>
      </c>
      <c r="I232" s="5">
        <v>2711535</v>
      </c>
      <c r="J232" s="5">
        <v>2979760</v>
      </c>
      <c r="K232" s="5">
        <v>3643114.75</v>
      </c>
      <c r="L232" s="5">
        <v>3504160</v>
      </c>
      <c r="M232" s="5">
        <v>3382365</v>
      </c>
      <c r="N232" s="5">
        <v>36335205.75</v>
      </c>
    </row>
    <row r="233" spans="1:14" ht="15">
      <c r="A233" s="3" t="s">
        <v>0</v>
      </c>
      <c r="B233" s="5">
        <v>197565</v>
      </c>
      <c r="C233" s="5">
        <v>179690</v>
      </c>
      <c r="D233" s="5">
        <v>107095</v>
      </c>
      <c r="E233" s="5">
        <v>170660</v>
      </c>
      <c r="F233" s="5">
        <v>129720</v>
      </c>
      <c r="G233" s="5">
        <v>134015</v>
      </c>
      <c r="H233" s="5">
        <v>203145</v>
      </c>
      <c r="I233" s="5">
        <v>173750</v>
      </c>
      <c r="J233" s="5">
        <v>125691</v>
      </c>
      <c r="K233" s="5">
        <v>244263.1</v>
      </c>
      <c r="L233" s="5">
        <v>148780</v>
      </c>
      <c r="M233" s="5">
        <v>60529</v>
      </c>
      <c r="N233" s="5">
        <v>1874903.1</v>
      </c>
    </row>
    <row r="234" spans="1:14" ht="15">
      <c r="A234" s="3" t="s">
        <v>28</v>
      </c>
      <c r="B234" s="5">
        <f aca="true" t="shared" si="60" ref="B234:N234">SUM(B233/B231/B255)</f>
        <v>205.58272632674297</v>
      </c>
      <c r="C234" s="5">
        <f t="shared" si="60"/>
        <v>187.17708333333334</v>
      </c>
      <c r="D234" s="5">
        <f t="shared" si="60"/>
        <v>102.36961841400934</v>
      </c>
      <c r="E234" s="5">
        <f t="shared" si="60"/>
        <v>152.921146953405</v>
      </c>
      <c r="F234" s="5">
        <f t="shared" si="60"/>
        <v>125.2123552123552</v>
      </c>
      <c r="G234" s="5">
        <f t="shared" si="60"/>
        <v>113.76485568760611</v>
      </c>
      <c r="H234" s="5">
        <f t="shared" si="60"/>
        <v>157.4767441860465</v>
      </c>
      <c r="I234" s="5">
        <f t="shared" si="60"/>
        <v>136.97280252266455</v>
      </c>
      <c r="J234" s="5">
        <f t="shared" si="60"/>
        <v>97.43488372093023</v>
      </c>
      <c r="K234" s="5">
        <f t="shared" si="60"/>
        <v>188.15956307725492</v>
      </c>
      <c r="L234" s="5">
        <f t="shared" si="60"/>
        <v>114.27035330261137</v>
      </c>
      <c r="M234" s="5">
        <f t="shared" si="60"/>
        <v>48.03888888888889</v>
      </c>
      <c r="N234" s="5">
        <f t="shared" si="60"/>
        <v>133.8344186378521</v>
      </c>
    </row>
    <row r="235" spans="1:14" ht="15">
      <c r="A235" s="3" t="s">
        <v>25</v>
      </c>
      <c r="B235" s="15">
        <f aca="true" t="shared" si="61" ref="B235:N235">SUM(B233/B232)</f>
        <v>0.05418187602328917</v>
      </c>
      <c r="C235" s="15">
        <f t="shared" si="61"/>
        <v>0.06870380778686487</v>
      </c>
      <c r="D235" s="15">
        <f t="shared" si="61"/>
        <v>0.04508133751754823</v>
      </c>
      <c r="E235" s="15">
        <f t="shared" si="61"/>
        <v>0.06121486359731481</v>
      </c>
      <c r="F235" s="15">
        <f t="shared" si="61"/>
        <v>0.05554292437864244</v>
      </c>
      <c r="G235" s="15">
        <f t="shared" si="61"/>
        <v>0.043176396108760125</v>
      </c>
      <c r="H235" s="15">
        <f t="shared" si="61"/>
        <v>0.06251298218728507</v>
      </c>
      <c r="I235" s="15">
        <f t="shared" si="61"/>
        <v>0.06407809598622183</v>
      </c>
      <c r="J235" s="15">
        <f t="shared" si="61"/>
        <v>0.04218158509410154</v>
      </c>
      <c r="K235" s="15">
        <f t="shared" si="61"/>
        <v>0.06704787434982662</v>
      </c>
      <c r="L235" s="15">
        <f t="shared" si="61"/>
        <v>0.04245810693575636</v>
      </c>
      <c r="M235" s="15">
        <f t="shared" si="61"/>
        <v>0.017895466633553743</v>
      </c>
      <c r="N235" s="15">
        <f t="shared" si="61"/>
        <v>0.051600178430254245</v>
      </c>
    </row>
    <row r="236" spans="1:14" ht="15">
      <c r="A236" s="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1"/>
    </row>
    <row r="237" spans="1:14" ht="15">
      <c r="A237" s="12" t="s">
        <v>35</v>
      </c>
      <c r="B237" s="4">
        <v>64</v>
      </c>
      <c r="C237" s="4">
        <v>63</v>
      </c>
      <c r="D237" s="4">
        <v>64</v>
      </c>
      <c r="E237" s="4">
        <v>63</v>
      </c>
      <c r="F237" s="4">
        <v>63</v>
      </c>
      <c r="G237" s="4">
        <v>63</v>
      </c>
      <c r="H237" s="4">
        <v>61</v>
      </c>
      <c r="I237" s="4">
        <v>60</v>
      </c>
      <c r="J237" s="4">
        <v>60</v>
      </c>
      <c r="K237" s="4">
        <v>58</v>
      </c>
      <c r="L237" s="4">
        <v>52</v>
      </c>
      <c r="M237" s="4">
        <v>55</v>
      </c>
      <c r="N237" s="4">
        <v>726</v>
      </c>
    </row>
    <row r="238" spans="1:14" ht="15">
      <c r="A238" s="3" t="s">
        <v>0</v>
      </c>
      <c r="B238" s="5">
        <v>634434.75</v>
      </c>
      <c r="C238" s="5">
        <v>521858.93</v>
      </c>
      <c r="D238" s="5">
        <v>548561.1</v>
      </c>
      <c r="E238" s="5">
        <v>519149.46</v>
      </c>
      <c r="F238" s="5">
        <v>477716</v>
      </c>
      <c r="G238" s="5">
        <v>485336.3</v>
      </c>
      <c r="H238" s="5">
        <v>418497</v>
      </c>
      <c r="I238" s="5">
        <v>419110.6</v>
      </c>
      <c r="J238" s="5">
        <v>365502.09</v>
      </c>
      <c r="K238" s="5">
        <v>497976.33</v>
      </c>
      <c r="L238" s="5">
        <v>468988.02</v>
      </c>
      <c r="M238" s="5">
        <v>401963.69</v>
      </c>
      <c r="N238" s="5">
        <v>5759094.27</v>
      </c>
    </row>
    <row r="239" spans="1:14" ht="15">
      <c r="A239" s="3" t="s">
        <v>28</v>
      </c>
      <c r="B239" s="5">
        <v>319.77557963709677</v>
      </c>
      <c r="C239" s="5">
        <v>276.115835978836</v>
      </c>
      <c r="D239" s="5">
        <v>294.95069468341364</v>
      </c>
      <c r="E239" s="5">
        <v>265.82153609831033</v>
      </c>
      <c r="F239" s="5">
        <v>270.8140589569161</v>
      </c>
      <c r="G239" s="5">
        <v>248.50809011776752</v>
      </c>
      <c r="H239" s="5">
        <v>228.68688524590164</v>
      </c>
      <c r="I239" s="5">
        <v>236.7856497175141</v>
      </c>
      <c r="J239" s="5">
        <v>203.05671666666666</v>
      </c>
      <c r="K239" s="5">
        <v>284.3921428653013</v>
      </c>
      <c r="L239" s="5">
        <v>290.93549627791566</v>
      </c>
      <c r="M239" s="5">
        <v>243.61435757575757</v>
      </c>
      <c r="N239" s="5">
        <v>263.8714922424013</v>
      </c>
    </row>
    <row r="240" spans="1:14" ht="15">
      <c r="A240" s="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1"/>
    </row>
    <row r="241" spans="1:14" ht="15">
      <c r="A241" s="12" t="s">
        <v>36</v>
      </c>
      <c r="B241" s="4">
        <v>51</v>
      </c>
      <c r="C241" s="4">
        <v>50</v>
      </c>
      <c r="D241" s="4">
        <v>51</v>
      </c>
      <c r="E241" s="4">
        <v>50</v>
      </c>
      <c r="F241" s="4">
        <v>50</v>
      </c>
      <c r="G241" s="4">
        <v>50</v>
      </c>
      <c r="H241" s="4">
        <v>50</v>
      </c>
      <c r="I241" s="4">
        <v>49</v>
      </c>
      <c r="J241" s="4">
        <v>49</v>
      </c>
      <c r="K241" s="4">
        <v>49</v>
      </c>
      <c r="L241" s="4">
        <v>44</v>
      </c>
      <c r="M241" s="4">
        <v>47</v>
      </c>
      <c r="N241" s="4">
        <v>590</v>
      </c>
    </row>
    <row r="242" spans="1:14" ht="15">
      <c r="A242" s="3" t="s">
        <v>0</v>
      </c>
      <c r="B242" s="5">
        <v>491069.25</v>
      </c>
      <c r="C242" s="5">
        <v>390991.8</v>
      </c>
      <c r="D242" s="5">
        <v>397192.05</v>
      </c>
      <c r="E242" s="5">
        <v>401255.45</v>
      </c>
      <c r="F242" s="5">
        <v>362251</v>
      </c>
      <c r="G242" s="5">
        <v>376231.3</v>
      </c>
      <c r="H242" s="5">
        <v>322451</v>
      </c>
      <c r="I242" s="5">
        <v>331241.6</v>
      </c>
      <c r="J242" s="5">
        <v>301142.09</v>
      </c>
      <c r="K242" s="5">
        <v>406727.26</v>
      </c>
      <c r="L242" s="5">
        <v>387445.02</v>
      </c>
      <c r="M242" s="5">
        <v>321143.69</v>
      </c>
      <c r="N242" s="5">
        <v>4489141.51</v>
      </c>
    </row>
    <row r="243" spans="1:14" ht="15">
      <c r="A243" s="3" t="s">
        <v>28</v>
      </c>
      <c r="B243" s="5">
        <v>310.60673624288427</v>
      </c>
      <c r="C243" s="5">
        <v>260.66119999999995</v>
      </c>
      <c r="D243" s="5">
        <v>267.99997975790455</v>
      </c>
      <c r="E243" s="5">
        <v>258.87448387096777</v>
      </c>
      <c r="F243" s="5">
        <v>258.7507142857143</v>
      </c>
      <c r="G243" s="5">
        <v>242.72987096774193</v>
      </c>
      <c r="H243" s="5">
        <v>214.96733333333336</v>
      </c>
      <c r="I243" s="5">
        <v>229.15364925631266</v>
      </c>
      <c r="J243" s="5">
        <v>204.85856462585036</v>
      </c>
      <c r="K243" s="5">
        <v>274.9438995207225</v>
      </c>
      <c r="L243" s="5">
        <v>284.05060117302054</v>
      </c>
      <c r="M243" s="5">
        <v>227.76148226950355</v>
      </c>
      <c r="N243" s="5">
        <v>253.09652968744493</v>
      </c>
    </row>
    <row r="244" spans="1:14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">
      <c r="A245" s="12" t="s">
        <v>37</v>
      </c>
      <c r="B245" s="4">
        <v>13</v>
      </c>
      <c r="C245" s="4">
        <v>13</v>
      </c>
      <c r="D245" s="4">
        <v>13</v>
      </c>
      <c r="E245" s="4">
        <v>13</v>
      </c>
      <c r="F245" s="4">
        <v>13</v>
      </c>
      <c r="G245" s="4">
        <v>13</v>
      </c>
      <c r="H245" s="4">
        <v>11</v>
      </c>
      <c r="I245" s="4">
        <v>11</v>
      </c>
      <c r="J245" s="4">
        <v>11</v>
      </c>
      <c r="K245" s="4">
        <v>9</v>
      </c>
      <c r="L245" s="4">
        <v>8</v>
      </c>
      <c r="M245" s="4">
        <v>8</v>
      </c>
      <c r="N245" s="4">
        <v>136</v>
      </c>
    </row>
    <row r="246" spans="1:14" ht="15">
      <c r="A246" s="3" t="s">
        <v>0</v>
      </c>
      <c r="B246" s="5">
        <v>143365.5</v>
      </c>
      <c r="C246" s="5">
        <v>130867.13</v>
      </c>
      <c r="D246" s="5">
        <v>151369.05</v>
      </c>
      <c r="E246" s="5">
        <v>117894.01</v>
      </c>
      <c r="F246" s="5">
        <v>115465</v>
      </c>
      <c r="G246" s="5">
        <v>109105</v>
      </c>
      <c r="H246" s="5">
        <v>96046</v>
      </c>
      <c r="I246" s="5">
        <v>87869</v>
      </c>
      <c r="J246" s="5">
        <v>64360</v>
      </c>
      <c r="K246" s="5">
        <v>91249.07</v>
      </c>
      <c r="L246" s="5">
        <v>81543</v>
      </c>
      <c r="M246" s="5">
        <v>80820</v>
      </c>
      <c r="N246" s="5">
        <v>1269952.76</v>
      </c>
    </row>
    <row r="247" spans="1:14" ht="15">
      <c r="A247" s="3" t="s">
        <v>28</v>
      </c>
      <c r="B247" s="5">
        <v>355.74565756823824</v>
      </c>
      <c r="C247" s="5">
        <v>335.55674358974363</v>
      </c>
      <c r="D247" s="5">
        <v>400.68042246810313</v>
      </c>
      <c r="E247" s="5">
        <v>292.5409677419355</v>
      </c>
      <c r="F247" s="5">
        <v>317.21153846153845</v>
      </c>
      <c r="G247" s="5">
        <v>270.7320099255583</v>
      </c>
      <c r="H247" s="5">
        <v>291.04848484848486</v>
      </c>
      <c r="I247" s="5">
        <v>270.78274268104775</v>
      </c>
      <c r="J247" s="5">
        <v>195.03030303030303</v>
      </c>
      <c r="K247" s="5">
        <v>335.83257885245297</v>
      </c>
      <c r="L247" s="5">
        <v>328.8024193548387</v>
      </c>
      <c r="M247" s="5">
        <v>336.75</v>
      </c>
      <c r="N247" s="5">
        <v>310.6158150911092</v>
      </c>
    </row>
    <row r="248" spans="1:14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">
      <c r="A249" s="1" t="s">
        <v>38</v>
      </c>
      <c r="B249" s="16">
        <f aca="true" t="shared" si="62" ref="B249:N249">SUM(B195+B237)</f>
        <v>3127</v>
      </c>
      <c r="C249" s="16">
        <f t="shared" si="62"/>
        <v>3154</v>
      </c>
      <c r="D249" s="16">
        <f t="shared" si="62"/>
        <v>3181</v>
      </c>
      <c r="E249" s="16">
        <f t="shared" si="62"/>
        <v>3109</v>
      </c>
      <c r="F249" s="16">
        <f t="shared" si="62"/>
        <v>3134</v>
      </c>
      <c r="G249" s="16">
        <f t="shared" si="62"/>
        <v>3185</v>
      </c>
      <c r="H249" s="16">
        <f t="shared" si="62"/>
        <v>3086</v>
      </c>
      <c r="I249" s="16">
        <f t="shared" si="62"/>
        <v>3184</v>
      </c>
      <c r="J249" s="16">
        <f t="shared" si="62"/>
        <v>3178</v>
      </c>
      <c r="K249" s="16">
        <f t="shared" si="62"/>
        <v>3253</v>
      </c>
      <c r="L249" s="16">
        <f t="shared" si="62"/>
        <v>3205</v>
      </c>
      <c r="M249" s="16">
        <f t="shared" si="62"/>
        <v>3208</v>
      </c>
      <c r="N249" s="16">
        <f t="shared" si="62"/>
        <v>38004</v>
      </c>
    </row>
    <row r="250" spans="1:14" ht="15">
      <c r="A250" s="12" t="s">
        <v>39</v>
      </c>
      <c r="B250" s="5">
        <v>6638750.65</v>
      </c>
      <c r="C250" s="5">
        <v>5002005.1</v>
      </c>
      <c r="D250" s="5">
        <v>5643801</v>
      </c>
      <c r="E250" s="5">
        <v>5586753.39</v>
      </c>
      <c r="F250" s="5">
        <v>5299593.22</v>
      </c>
      <c r="G250" s="5">
        <v>5657726.260000001</v>
      </c>
      <c r="H250" s="5">
        <v>5499222.2</v>
      </c>
      <c r="I250" s="5">
        <v>5396101.58</v>
      </c>
      <c r="J250" s="5">
        <v>5107978.25</v>
      </c>
      <c r="K250" s="5">
        <v>6896069.62</v>
      </c>
      <c r="L250" s="5">
        <v>6029826.15</v>
      </c>
      <c r="M250" s="5">
        <v>5791618.05</v>
      </c>
      <c r="N250" s="5">
        <v>68549445.47</v>
      </c>
    </row>
    <row r="251" spans="1:14" ht="15">
      <c r="A251" s="12" t="s">
        <v>28</v>
      </c>
      <c r="B251" s="5">
        <f aca="true" t="shared" si="63" ref="B251:N251">SUM(B250/B249/B255)</f>
        <v>68.48520843434396</v>
      </c>
      <c r="C251" s="5">
        <f t="shared" si="63"/>
        <v>52.86414183047982</v>
      </c>
      <c r="D251" s="5">
        <f t="shared" si="63"/>
        <v>61.053759709285586</v>
      </c>
      <c r="E251" s="5">
        <f t="shared" si="63"/>
        <v>57.96650089749841</v>
      </c>
      <c r="F251" s="5">
        <f t="shared" si="63"/>
        <v>60.392848254170836</v>
      </c>
      <c r="G251" s="5">
        <f t="shared" si="63"/>
        <v>57.30213460272447</v>
      </c>
      <c r="H251" s="5">
        <f t="shared" si="63"/>
        <v>59.399678116223804</v>
      </c>
      <c r="I251" s="5">
        <f t="shared" si="63"/>
        <v>57.44933970700962</v>
      </c>
      <c r="J251" s="5">
        <f t="shared" si="63"/>
        <v>53.57644482903293</v>
      </c>
      <c r="K251" s="5">
        <f t="shared" si="63"/>
        <v>70.21897100716876</v>
      </c>
      <c r="L251" s="5">
        <f t="shared" si="63"/>
        <v>60.6897101303407</v>
      </c>
      <c r="M251" s="5">
        <f t="shared" si="63"/>
        <v>60.17890741895261</v>
      </c>
      <c r="N251" s="5">
        <f t="shared" si="63"/>
        <v>59.99976408654653</v>
      </c>
    </row>
    <row r="252" spans="1:14" ht="15">
      <c r="A252" s="12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1"/>
    </row>
    <row r="253" spans="1:14" ht="15">
      <c r="A253" s="12" t="s">
        <v>40</v>
      </c>
      <c r="B253" s="5">
        <v>160291.83</v>
      </c>
      <c r="C253" s="5">
        <v>341699.66</v>
      </c>
      <c r="D253" s="5">
        <v>557033.99</v>
      </c>
      <c r="E253" s="5">
        <v>629576.59</v>
      </c>
      <c r="F253" s="5">
        <v>760454.99</v>
      </c>
      <c r="G253" s="5">
        <v>891436.12</v>
      </c>
      <c r="H253" s="5">
        <v>881152.85</v>
      </c>
      <c r="I253" s="5">
        <v>857850.15</v>
      </c>
      <c r="J253" s="5">
        <v>775782.78</v>
      </c>
      <c r="K253" s="5">
        <v>1087889.7</v>
      </c>
      <c r="L253" s="5">
        <v>944474.98</v>
      </c>
      <c r="M253" s="5">
        <v>942027.8</v>
      </c>
      <c r="N253" s="5">
        <v>8829671.44</v>
      </c>
    </row>
    <row r="254" spans="1:14" ht="15">
      <c r="A254" s="12" t="s">
        <v>41</v>
      </c>
      <c r="B254" s="4">
        <v>14</v>
      </c>
      <c r="C254" s="4">
        <v>15</v>
      </c>
      <c r="D254" s="4">
        <v>16</v>
      </c>
      <c r="E254" s="4">
        <v>15</v>
      </c>
      <c r="F254" s="4">
        <v>15</v>
      </c>
      <c r="G254" s="4">
        <v>15</v>
      </c>
      <c r="H254" s="4">
        <v>15</v>
      </c>
      <c r="I254" s="4">
        <v>16</v>
      </c>
      <c r="J254" s="4">
        <v>16</v>
      </c>
      <c r="K254" s="4">
        <v>16</v>
      </c>
      <c r="L254" s="4">
        <v>15</v>
      </c>
      <c r="M254" s="4">
        <v>15</v>
      </c>
      <c r="N254" s="4">
        <v>183</v>
      </c>
    </row>
    <row r="255" spans="1:14" ht="15">
      <c r="A255" s="12" t="s">
        <v>42</v>
      </c>
      <c r="B255" s="5">
        <v>31</v>
      </c>
      <c r="C255" s="5">
        <v>30</v>
      </c>
      <c r="D255" s="5">
        <v>29.06</v>
      </c>
      <c r="E255" s="5">
        <v>31</v>
      </c>
      <c r="F255" s="5">
        <v>28</v>
      </c>
      <c r="G255" s="5">
        <v>31</v>
      </c>
      <c r="H255" s="5">
        <v>30</v>
      </c>
      <c r="I255" s="5">
        <v>29.5</v>
      </c>
      <c r="J255" s="5">
        <v>30</v>
      </c>
      <c r="K255" s="5">
        <v>30.19</v>
      </c>
      <c r="L255" s="5">
        <v>31</v>
      </c>
      <c r="M255" s="5">
        <v>30</v>
      </c>
      <c r="N255" s="5">
        <v>30.0625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Burmania</dc:creator>
  <cp:keywords/>
  <dc:description/>
  <cp:lastModifiedBy>Maren Rubino</cp:lastModifiedBy>
  <dcterms:created xsi:type="dcterms:W3CDTF">1997-08-11T17:34:04Z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